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739" activeTab="1"/>
  </bookViews>
  <sheets>
    <sheet name="data" sheetId="2" r:id="rId1"/>
    <sheet name="křivka" sheetId="7" r:id="rId2"/>
    <sheet name="1869" sheetId="1" r:id="rId3"/>
    <sheet name="1880" sheetId="8" r:id="rId4"/>
    <sheet name="1890" sheetId="9" r:id="rId5"/>
    <sheet name="1900" sheetId="10" r:id="rId6"/>
    <sheet name="1910" sheetId="11" r:id="rId7"/>
    <sheet name="1921" sheetId="3" r:id="rId8"/>
    <sheet name="1930" sheetId="12" r:id="rId9"/>
    <sheet name="1950" sheetId="4" r:id="rId10"/>
    <sheet name="1961" sheetId="13" r:id="rId11"/>
    <sheet name="1970" sheetId="14" r:id="rId12"/>
    <sheet name="1980" sheetId="15" r:id="rId13"/>
    <sheet name="1991" sheetId="5" r:id="rId14"/>
    <sheet name="2001" sheetId="6" r:id="rId15"/>
    <sheet name="2011" sheetId="17" r:id="rId16"/>
    <sheet name="List1" sheetId="18" r:id="rId17"/>
  </sheets>
  <externalReferences>
    <externalReference r:id="rId18"/>
    <externalReference r:id="rId19"/>
  </externalReferences>
  <definedNames>
    <definedName name="_xlnm._FilterDatabase" localSheetId="2" hidden="1">'1869'!$A$1:$O$612</definedName>
    <definedName name="_xlnm._FilterDatabase" localSheetId="15" hidden="1">'2011'!$A$1:$J$133</definedName>
    <definedName name="_xlnm._FilterDatabase" localSheetId="0" hidden="1">data!$A$1:$O$134</definedName>
  </definedNames>
  <calcPr calcId="125725"/>
</workbook>
</file>

<file path=xl/calcChain.xml><?xml version="1.0" encoding="utf-8"?>
<calcChain xmlns="http://schemas.openxmlformats.org/spreadsheetml/2006/main">
  <c r="E3" i="17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2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H2" s="1"/>
  <c r="H3" s="1"/>
  <c r="H4" s="1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F2"/>
  <c r="F3" l="1"/>
  <c r="I2" s="1"/>
  <c r="D133"/>
  <c r="D132"/>
  <c r="D131"/>
  <c r="D130"/>
  <c r="D129"/>
  <c r="D128"/>
  <c r="D127"/>
  <c r="D126"/>
  <c r="D3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2"/>
  <c r="D103"/>
  <c r="F4" l="1"/>
  <c r="I3" s="1"/>
  <c r="F5" l="1"/>
  <c r="E3" i="15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2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H2" s="1"/>
  <c r="H3" s="1"/>
  <c r="H4" s="1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F2"/>
  <c r="D86"/>
  <c r="D29"/>
  <c r="D21"/>
  <c r="D61"/>
  <c r="D43"/>
  <c r="D9"/>
  <c r="D93"/>
  <c r="D96"/>
  <c r="D65"/>
  <c r="D90"/>
  <c r="D121"/>
  <c r="D37"/>
  <c r="D14"/>
  <c r="D97"/>
  <c r="D117"/>
  <c r="D108"/>
  <c r="D77"/>
  <c r="D114"/>
  <c r="D101"/>
  <c r="D91"/>
  <c r="D129"/>
  <c r="D34"/>
  <c r="D76"/>
  <c r="D124"/>
  <c r="D110"/>
  <c r="D125"/>
  <c r="D44"/>
  <c r="D128"/>
  <c r="D88"/>
  <c r="D102"/>
  <c r="D107"/>
  <c r="D103"/>
  <c r="D56"/>
  <c r="D6"/>
  <c r="D74"/>
  <c r="D79"/>
  <c r="D87"/>
  <c r="D66"/>
  <c r="D27"/>
  <c r="D81"/>
  <c r="D57"/>
  <c r="D95"/>
  <c r="D131"/>
  <c r="D38"/>
  <c r="D15"/>
  <c r="D73"/>
  <c r="D105"/>
  <c r="D11"/>
  <c r="D92"/>
  <c r="D69"/>
  <c r="D41"/>
  <c r="D83"/>
  <c r="D133"/>
  <c r="D51"/>
  <c r="D113"/>
  <c r="D85"/>
  <c r="D49"/>
  <c r="D58"/>
  <c r="D4"/>
  <c r="D50"/>
  <c r="D55"/>
  <c r="D127"/>
  <c r="D33"/>
  <c r="D68"/>
  <c r="D53"/>
  <c r="D24"/>
  <c r="D8"/>
  <c r="D119"/>
  <c r="D7"/>
  <c r="D28"/>
  <c r="D109"/>
  <c r="D60"/>
  <c r="D52"/>
  <c r="D122"/>
  <c r="D112"/>
  <c r="D63"/>
  <c r="D116"/>
  <c r="D106"/>
  <c r="D82"/>
  <c r="D71"/>
  <c r="D72"/>
  <c r="D100"/>
  <c r="D78"/>
  <c r="D104"/>
  <c r="D67"/>
  <c r="D115"/>
  <c r="D75"/>
  <c r="D19"/>
  <c r="D99"/>
  <c r="D31"/>
  <c r="D80"/>
  <c r="D98"/>
  <c r="D64"/>
  <c r="D59"/>
  <c r="D54"/>
  <c r="D5"/>
  <c r="D22"/>
  <c r="D36"/>
  <c r="D94"/>
  <c r="D13"/>
  <c r="D12"/>
  <c r="D26"/>
  <c r="D46"/>
  <c r="D3"/>
  <c r="D126"/>
  <c r="D70"/>
  <c r="D45"/>
  <c r="D84"/>
  <c r="D39"/>
  <c r="D35"/>
  <c r="D89"/>
  <c r="D20"/>
  <c r="D17"/>
  <c r="D48"/>
  <c r="D40"/>
  <c r="D123"/>
  <c r="D25"/>
  <c r="D30"/>
  <c r="D132"/>
  <c r="D10"/>
  <c r="D120"/>
  <c r="D2"/>
  <c r="D32"/>
  <c r="D111"/>
  <c r="D23"/>
  <c r="D62"/>
  <c r="D130"/>
  <c r="D118"/>
  <c r="D16"/>
  <c r="D42"/>
  <c r="D47"/>
  <c r="D18"/>
  <c r="E3" i="14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2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H2" s="1"/>
  <c r="F2"/>
  <c r="D89"/>
  <c r="D34"/>
  <c r="D22"/>
  <c r="D60"/>
  <c r="D46"/>
  <c r="D14"/>
  <c r="D93"/>
  <c r="D102"/>
  <c r="D67"/>
  <c r="D85"/>
  <c r="D120"/>
  <c r="D44"/>
  <c r="D15"/>
  <c r="D100"/>
  <c r="D111"/>
  <c r="D108"/>
  <c r="D98"/>
  <c r="D115"/>
  <c r="D104"/>
  <c r="D97"/>
  <c r="D127"/>
  <c r="D35"/>
  <c r="D71"/>
  <c r="D121"/>
  <c r="D116"/>
  <c r="D125"/>
  <c r="D47"/>
  <c r="D130"/>
  <c r="D99"/>
  <c r="D114"/>
  <c r="D109"/>
  <c r="D119"/>
  <c r="D57"/>
  <c r="D6"/>
  <c r="D69"/>
  <c r="D88"/>
  <c r="D83"/>
  <c r="D61"/>
  <c r="D28"/>
  <c r="D82"/>
  <c r="D54"/>
  <c r="D96"/>
  <c r="D131"/>
  <c r="D48"/>
  <c r="D13"/>
  <c r="D73"/>
  <c r="D91"/>
  <c r="D12"/>
  <c r="D90"/>
  <c r="D66"/>
  <c r="D36"/>
  <c r="D70"/>
  <c r="D133"/>
  <c r="D51"/>
  <c r="D95"/>
  <c r="D81"/>
  <c r="D52"/>
  <c r="D53"/>
  <c r="D2"/>
  <c r="D50"/>
  <c r="D64"/>
  <c r="D128"/>
  <c r="D40"/>
  <c r="D78"/>
  <c r="D45"/>
  <c r="D25"/>
  <c r="D10"/>
  <c r="D112"/>
  <c r="D8"/>
  <c r="D27"/>
  <c r="D110"/>
  <c r="D56"/>
  <c r="D55"/>
  <c r="D122"/>
  <c r="D113"/>
  <c r="D59"/>
  <c r="D101"/>
  <c r="D107"/>
  <c r="D79"/>
  <c r="D65"/>
  <c r="D77"/>
  <c r="D103"/>
  <c r="D80"/>
  <c r="D92"/>
  <c r="D72"/>
  <c r="D117"/>
  <c r="D74"/>
  <c r="D20"/>
  <c r="D105"/>
  <c r="D30"/>
  <c r="D75"/>
  <c r="D94"/>
  <c r="D68"/>
  <c r="D58"/>
  <c r="D43"/>
  <c r="D5"/>
  <c r="D21"/>
  <c r="D31"/>
  <c r="D84"/>
  <c r="D7"/>
  <c r="D11"/>
  <c r="D26"/>
  <c r="D38"/>
  <c r="D3"/>
  <c r="D123"/>
  <c r="D63"/>
  <c r="D41"/>
  <c r="D87"/>
  <c r="D29"/>
  <c r="D42"/>
  <c r="D76"/>
  <c r="D17"/>
  <c r="D16"/>
  <c r="D49"/>
  <c r="D37"/>
  <c r="D124"/>
  <c r="D24"/>
  <c r="D33"/>
  <c r="D132"/>
  <c r="D9"/>
  <c r="D126"/>
  <c r="D4"/>
  <c r="D32"/>
  <c r="D106"/>
  <c r="D23"/>
  <c r="D62"/>
  <c r="D129"/>
  <c r="D118"/>
  <c r="D19"/>
  <c r="D39"/>
  <c r="D86"/>
  <c r="D18"/>
  <c r="E3" i="1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2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H2" s="1"/>
  <c r="H3" s="1"/>
  <c r="H4" s="1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F2"/>
  <c r="D93"/>
  <c r="D35"/>
  <c r="D20"/>
  <c r="D61"/>
  <c r="D49"/>
  <c r="D13"/>
  <c r="D88"/>
  <c r="D99"/>
  <c r="D73"/>
  <c r="D87"/>
  <c r="D115"/>
  <c r="D50"/>
  <c r="D12"/>
  <c r="D112"/>
  <c r="D101"/>
  <c r="D119"/>
  <c r="D100"/>
  <c r="D110"/>
  <c r="D98"/>
  <c r="D92"/>
  <c r="D124"/>
  <c r="D37"/>
  <c r="D64"/>
  <c r="D122"/>
  <c r="D118"/>
  <c r="D128"/>
  <c r="D44"/>
  <c r="D123"/>
  <c r="D108"/>
  <c r="D106"/>
  <c r="D109"/>
  <c r="D107"/>
  <c r="D57"/>
  <c r="D4"/>
  <c r="D69"/>
  <c r="D86"/>
  <c r="D80"/>
  <c r="D54"/>
  <c r="D17"/>
  <c r="D76"/>
  <c r="D48"/>
  <c r="D102"/>
  <c r="D126"/>
  <c r="D46"/>
  <c r="D5"/>
  <c r="D67"/>
  <c r="D111"/>
  <c r="D7"/>
  <c r="D85"/>
  <c r="D62"/>
  <c r="D29"/>
  <c r="D65"/>
  <c r="D130"/>
  <c r="D60"/>
  <c r="D77"/>
  <c r="D83"/>
  <c r="D42"/>
  <c r="D51"/>
  <c r="D2"/>
  <c r="D52"/>
  <c r="D78"/>
  <c r="D120"/>
  <c r="D39"/>
  <c r="D74"/>
  <c r="D43"/>
  <c r="D23"/>
  <c r="D19"/>
  <c r="D96"/>
  <c r="D6"/>
  <c r="D24"/>
  <c r="D103"/>
  <c r="D47"/>
  <c r="D53"/>
  <c r="D125"/>
  <c r="D113"/>
  <c r="D56"/>
  <c r="D89"/>
  <c r="D104"/>
  <c r="D72"/>
  <c r="D66"/>
  <c r="D82"/>
  <c r="D97"/>
  <c r="D84"/>
  <c r="D79"/>
  <c r="D90"/>
  <c r="D117"/>
  <c r="D75"/>
  <c r="D18"/>
  <c r="D94"/>
  <c r="D32"/>
  <c r="D105"/>
  <c r="D95"/>
  <c r="D70"/>
  <c r="D58"/>
  <c r="D36"/>
  <c r="D27"/>
  <c r="D14"/>
  <c r="D33"/>
  <c r="D71"/>
  <c r="D132"/>
  <c r="D16"/>
  <c r="D26"/>
  <c r="D30"/>
  <c r="D9"/>
  <c r="D114"/>
  <c r="D55"/>
  <c r="D34"/>
  <c r="D81"/>
  <c r="D22"/>
  <c r="D41"/>
  <c r="D68"/>
  <c r="D21"/>
  <c r="D8"/>
  <c r="D40"/>
  <c r="D31"/>
  <c r="D127"/>
  <c r="D11"/>
  <c r="D38"/>
  <c r="D129"/>
  <c r="D25"/>
  <c r="D131"/>
  <c r="D3"/>
  <c r="D28"/>
  <c r="D91"/>
  <c r="D10"/>
  <c r="D59"/>
  <c r="D121"/>
  <c r="D116"/>
  <c r="D133"/>
  <c r="D45"/>
  <c r="D63"/>
  <c r="D15"/>
  <c r="E3" i="12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2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H2" s="1"/>
  <c r="F2"/>
  <c r="D96"/>
  <c r="D40"/>
  <c r="D33"/>
  <c r="D48"/>
  <c r="D37"/>
  <c r="D20"/>
  <c r="D65"/>
  <c r="D103"/>
  <c r="D82"/>
  <c r="D70"/>
  <c r="D127"/>
  <c r="D39"/>
  <c r="D35"/>
  <c r="D123"/>
  <c r="D87"/>
  <c r="D100"/>
  <c r="D122"/>
  <c r="D98"/>
  <c r="D111"/>
  <c r="D129"/>
  <c r="D131"/>
  <c r="D29"/>
  <c r="D24"/>
  <c r="D110"/>
  <c r="D86"/>
  <c r="D112"/>
  <c r="D47"/>
  <c r="D128"/>
  <c r="D115"/>
  <c r="D101"/>
  <c r="D92"/>
  <c r="D113"/>
  <c r="D57"/>
  <c r="D6"/>
  <c r="D64"/>
  <c r="D89"/>
  <c r="D95"/>
  <c r="D49"/>
  <c r="D16"/>
  <c r="D75"/>
  <c r="D54"/>
  <c r="D106"/>
  <c r="D119"/>
  <c r="D51"/>
  <c r="D3"/>
  <c r="D46"/>
  <c r="D130"/>
  <c r="D7"/>
  <c r="D97"/>
  <c r="D81"/>
  <c r="D17"/>
  <c r="D61"/>
  <c r="D126"/>
  <c r="D72"/>
  <c r="D102"/>
  <c r="D108"/>
  <c r="D52"/>
  <c r="D31"/>
  <c r="D2"/>
  <c r="D55"/>
  <c r="D104"/>
  <c r="D116"/>
  <c r="D41"/>
  <c r="D109"/>
  <c r="D32"/>
  <c r="D28"/>
  <c r="D56"/>
  <c r="D71"/>
  <c r="D74"/>
  <c r="D21"/>
  <c r="D117"/>
  <c r="D43"/>
  <c r="D68"/>
  <c r="D118"/>
  <c r="D132"/>
  <c r="D60"/>
  <c r="D133"/>
  <c r="D93"/>
  <c r="D85"/>
  <c r="D73"/>
  <c r="D88"/>
  <c r="D124"/>
  <c r="D114"/>
  <c r="D79"/>
  <c r="D120"/>
  <c r="D121"/>
  <c r="D83"/>
  <c r="D23"/>
  <c r="D90"/>
  <c r="D36"/>
  <c r="D105"/>
  <c r="D50"/>
  <c r="D107"/>
  <c r="D80"/>
  <c r="D5"/>
  <c r="D11"/>
  <c r="D18"/>
  <c r="D66"/>
  <c r="D84"/>
  <c r="D4"/>
  <c r="D34"/>
  <c r="D67"/>
  <c r="D22"/>
  <c r="D9"/>
  <c r="D91"/>
  <c r="D63"/>
  <c r="D58"/>
  <c r="D76"/>
  <c r="D38"/>
  <c r="D30"/>
  <c r="D69"/>
  <c r="D25"/>
  <c r="D10"/>
  <c r="D44"/>
  <c r="D42"/>
  <c r="D99"/>
  <c r="D14"/>
  <c r="D45"/>
  <c r="D77"/>
  <c r="D19"/>
  <c r="D125"/>
  <c r="D8"/>
  <c r="D26"/>
  <c r="D59"/>
  <c r="D13"/>
  <c r="D62"/>
  <c r="D78"/>
  <c r="D94"/>
  <c r="D15"/>
  <c r="D53"/>
  <c r="D27"/>
  <c r="D12"/>
  <c r="E3" i="1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2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H2" s="1"/>
  <c r="H3" s="1"/>
  <c r="H4" s="1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F2"/>
  <c r="D98"/>
  <c r="D35"/>
  <c r="D34"/>
  <c r="D46"/>
  <c r="D30"/>
  <c r="D20"/>
  <c r="D60"/>
  <c r="D110"/>
  <c r="D81"/>
  <c r="D71"/>
  <c r="D129"/>
  <c r="D32"/>
  <c r="D43"/>
  <c r="D124"/>
  <c r="D90"/>
  <c r="D95"/>
  <c r="D130"/>
  <c r="D103"/>
  <c r="D118"/>
  <c r="D126"/>
  <c r="D132"/>
  <c r="D27"/>
  <c r="D17"/>
  <c r="D107"/>
  <c r="D78"/>
  <c r="D99"/>
  <c r="D47"/>
  <c r="D127"/>
  <c r="D116"/>
  <c r="D115"/>
  <c r="D82"/>
  <c r="D109"/>
  <c r="D54"/>
  <c r="D5"/>
  <c r="D75"/>
  <c r="D105"/>
  <c r="D97"/>
  <c r="D42"/>
  <c r="D11"/>
  <c r="D70"/>
  <c r="D55"/>
  <c r="D100"/>
  <c r="D112"/>
  <c r="D49"/>
  <c r="D3"/>
  <c r="D45"/>
  <c r="D128"/>
  <c r="D7"/>
  <c r="D96"/>
  <c r="D83"/>
  <c r="D13"/>
  <c r="D65"/>
  <c r="D123"/>
  <c r="D68"/>
  <c r="D101"/>
  <c r="D104"/>
  <c r="D52"/>
  <c r="D26"/>
  <c r="D2"/>
  <c r="D50"/>
  <c r="D93"/>
  <c r="D111"/>
  <c r="D48"/>
  <c r="D106"/>
  <c r="D41"/>
  <c r="D31"/>
  <c r="D64"/>
  <c r="D67"/>
  <c r="D76"/>
  <c r="D29"/>
  <c r="D117"/>
  <c r="D39"/>
  <c r="D63"/>
  <c r="D122"/>
  <c r="D131"/>
  <c r="D69"/>
  <c r="D133"/>
  <c r="D89"/>
  <c r="D92"/>
  <c r="D57"/>
  <c r="D86"/>
  <c r="D125"/>
  <c r="D108"/>
  <c r="D85"/>
  <c r="D120"/>
  <c r="D121"/>
  <c r="D80"/>
  <c r="D23"/>
  <c r="D84"/>
  <c r="D37"/>
  <c r="D114"/>
  <c r="D44"/>
  <c r="D113"/>
  <c r="D88"/>
  <c r="D4"/>
  <c r="D6"/>
  <c r="D19"/>
  <c r="D73"/>
  <c r="D94"/>
  <c r="D16"/>
  <c r="D33"/>
  <c r="D59"/>
  <c r="D21"/>
  <c r="D9"/>
  <c r="D87"/>
  <c r="D66"/>
  <c r="D62"/>
  <c r="D79"/>
  <c r="D36"/>
  <c r="D25"/>
  <c r="D58"/>
  <c r="D22"/>
  <c r="D12"/>
  <c r="D40"/>
  <c r="D51"/>
  <c r="D91"/>
  <c r="D8"/>
  <c r="D38"/>
  <c r="D72"/>
  <c r="D18"/>
  <c r="D119"/>
  <c r="D15"/>
  <c r="D24"/>
  <c r="D53"/>
  <c r="D14"/>
  <c r="D61"/>
  <c r="D77"/>
  <c r="D102"/>
  <c r="D74"/>
  <c r="D56"/>
  <c r="D28"/>
  <c r="D10"/>
  <c r="E3" i="10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2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H2" s="1"/>
  <c r="F2"/>
  <c r="D101"/>
  <c r="D41"/>
  <c r="D38"/>
  <c r="D42"/>
  <c r="D30"/>
  <c r="D19"/>
  <c r="D64"/>
  <c r="D113"/>
  <c r="D78"/>
  <c r="D63"/>
  <c r="D129"/>
  <c r="D33"/>
  <c r="D56"/>
  <c r="D127"/>
  <c r="D82"/>
  <c r="D90"/>
  <c r="D130"/>
  <c r="D99"/>
  <c r="D118"/>
  <c r="D128"/>
  <c r="D131"/>
  <c r="D32"/>
  <c r="D16"/>
  <c r="D112"/>
  <c r="D76"/>
  <c r="D91"/>
  <c r="D45"/>
  <c r="D124"/>
  <c r="D115"/>
  <c r="D116"/>
  <c r="D79"/>
  <c r="D111"/>
  <c r="D55"/>
  <c r="D11"/>
  <c r="D66"/>
  <c r="D107"/>
  <c r="D106"/>
  <c r="D50"/>
  <c r="D9"/>
  <c r="D61"/>
  <c r="D48"/>
  <c r="D97"/>
  <c r="D117"/>
  <c r="D54"/>
  <c r="D2"/>
  <c r="D40"/>
  <c r="D125"/>
  <c r="D8"/>
  <c r="D100"/>
  <c r="D95"/>
  <c r="D6"/>
  <c r="D65"/>
  <c r="D122"/>
  <c r="D62"/>
  <c r="D93"/>
  <c r="D102"/>
  <c r="D46"/>
  <c r="D27"/>
  <c r="D3"/>
  <c r="D49"/>
  <c r="D87"/>
  <c r="D108"/>
  <c r="D51"/>
  <c r="D119"/>
  <c r="D31"/>
  <c r="D36"/>
  <c r="D69"/>
  <c r="D68"/>
  <c r="D81"/>
  <c r="D24"/>
  <c r="D110"/>
  <c r="D35"/>
  <c r="D71"/>
  <c r="D126"/>
  <c r="D132"/>
  <c r="D75"/>
  <c r="D133"/>
  <c r="D84"/>
  <c r="D98"/>
  <c r="D52"/>
  <c r="D94"/>
  <c r="D123"/>
  <c r="D105"/>
  <c r="D86"/>
  <c r="D120"/>
  <c r="D121"/>
  <c r="D77"/>
  <c r="D25"/>
  <c r="D85"/>
  <c r="D34"/>
  <c r="D104"/>
  <c r="D39"/>
  <c r="D109"/>
  <c r="D92"/>
  <c r="D4"/>
  <c r="D15"/>
  <c r="D22"/>
  <c r="D73"/>
  <c r="D96"/>
  <c r="D10"/>
  <c r="D44"/>
  <c r="D47"/>
  <c r="D17"/>
  <c r="D5"/>
  <c r="D89"/>
  <c r="D58"/>
  <c r="D74"/>
  <c r="D83"/>
  <c r="D37"/>
  <c r="D26"/>
  <c r="D43"/>
  <c r="D20"/>
  <c r="D18"/>
  <c r="D29"/>
  <c r="D57"/>
  <c r="D88"/>
  <c r="D7"/>
  <c r="D53"/>
  <c r="D67"/>
  <c r="D21"/>
  <c r="D114"/>
  <c r="D14"/>
  <c r="D23"/>
  <c r="D60"/>
  <c r="D13"/>
  <c r="D70"/>
  <c r="D80"/>
  <c r="D103"/>
  <c r="D72"/>
  <c r="D59"/>
  <c r="D28"/>
  <c r="D12"/>
  <c r="E3" i="9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2"/>
  <c r="F2" s="1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H2" s="1"/>
  <c r="H3" s="1"/>
  <c r="H4" s="1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D90"/>
  <c r="D41"/>
  <c r="D33"/>
  <c r="D36"/>
  <c r="D26"/>
  <c r="D17"/>
  <c r="D72"/>
  <c r="D110"/>
  <c r="D64"/>
  <c r="D52"/>
  <c r="D130"/>
  <c r="D28"/>
  <c r="D68"/>
  <c r="D121"/>
  <c r="D69"/>
  <c r="D78"/>
  <c r="D127"/>
  <c r="D94"/>
  <c r="D113"/>
  <c r="D129"/>
  <c r="D132"/>
  <c r="D34"/>
  <c r="D13"/>
  <c r="D112"/>
  <c r="D57"/>
  <c r="D76"/>
  <c r="D40"/>
  <c r="D124"/>
  <c r="D116"/>
  <c r="D109"/>
  <c r="D70"/>
  <c r="D105"/>
  <c r="D39"/>
  <c r="D11"/>
  <c r="D62"/>
  <c r="D117"/>
  <c r="D100"/>
  <c r="D48"/>
  <c r="D6"/>
  <c r="D53"/>
  <c r="D45"/>
  <c r="D93"/>
  <c r="D115"/>
  <c r="D111"/>
  <c r="D2"/>
  <c r="D38"/>
  <c r="D125"/>
  <c r="D8"/>
  <c r="D102"/>
  <c r="D108"/>
  <c r="D5"/>
  <c r="D85"/>
  <c r="D122"/>
  <c r="D58"/>
  <c r="D84"/>
  <c r="D95"/>
  <c r="D44"/>
  <c r="D31"/>
  <c r="D4"/>
  <c r="D46"/>
  <c r="D80"/>
  <c r="D118"/>
  <c r="D55"/>
  <c r="D126"/>
  <c r="D29"/>
  <c r="D42"/>
  <c r="D89"/>
  <c r="D56"/>
  <c r="D77"/>
  <c r="D25"/>
  <c r="D114"/>
  <c r="D37"/>
  <c r="D65"/>
  <c r="D128"/>
  <c r="D131"/>
  <c r="D96"/>
  <c r="D133"/>
  <c r="D79"/>
  <c r="D99"/>
  <c r="D49"/>
  <c r="D104"/>
  <c r="D123"/>
  <c r="D103"/>
  <c r="D97"/>
  <c r="D119"/>
  <c r="D120"/>
  <c r="D59"/>
  <c r="D19"/>
  <c r="D74"/>
  <c r="D47"/>
  <c r="D92"/>
  <c r="D32"/>
  <c r="D107"/>
  <c r="D88"/>
  <c r="D3"/>
  <c r="D16"/>
  <c r="D27"/>
  <c r="D91"/>
  <c r="D98"/>
  <c r="D7"/>
  <c r="D54"/>
  <c r="D43"/>
  <c r="D15"/>
  <c r="D9"/>
  <c r="D87"/>
  <c r="D63"/>
  <c r="D71"/>
  <c r="D82"/>
  <c r="D51"/>
  <c r="D23"/>
  <c r="D35"/>
  <c r="D18"/>
  <c r="D50"/>
  <c r="D30"/>
  <c r="D66"/>
  <c r="D75"/>
  <c r="D12"/>
  <c r="D61"/>
  <c r="D60"/>
  <c r="D22"/>
  <c r="D106"/>
  <c r="D14"/>
  <c r="D20"/>
  <c r="D67"/>
  <c r="D21"/>
  <c r="D81"/>
  <c r="D73"/>
  <c r="D101"/>
  <c r="D83"/>
  <c r="D86"/>
  <c r="D24"/>
  <c r="D10"/>
  <c r="E3" i="8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2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H2" s="1"/>
  <c r="F2"/>
  <c r="B134" i="2"/>
  <c r="C134"/>
  <c r="D134"/>
  <c r="E134"/>
  <c r="F134"/>
  <c r="G134"/>
  <c r="H134"/>
  <c r="I134"/>
  <c r="J134"/>
  <c r="K134"/>
  <c r="L134"/>
  <c r="M134"/>
  <c r="N134"/>
  <c r="O134"/>
  <c r="C134" i="8"/>
  <c r="D85"/>
  <c r="D39"/>
  <c r="D25"/>
  <c r="D27"/>
  <c r="D20"/>
  <c r="D16"/>
  <c r="D76"/>
  <c r="D99"/>
  <c r="D63"/>
  <c r="D48"/>
  <c r="D126"/>
  <c r="D36"/>
  <c r="D89"/>
  <c r="D120"/>
  <c r="D57"/>
  <c r="D78"/>
  <c r="D128"/>
  <c r="D87"/>
  <c r="D107"/>
  <c r="D122"/>
  <c r="D132"/>
  <c r="D30"/>
  <c r="D10"/>
  <c r="D90"/>
  <c r="D53"/>
  <c r="D67"/>
  <c r="D29"/>
  <c r="D123"/>
  <c r="D110"/>
  <c r="D97"/>
  <c r="D72"/>
  <c r="D91"/>
  <c r="D47"/>
  <c r="D12"/>
  <c r="D59"/>
  <c r="D102"/>
  <c r="D88"/>
  <c r="D51"/>
  <c r="D5"/>
  <c r="D52"/>
  <c r="D40"/>
  <c r="D92"/>
  <c r="D109"/>
  <c r="D118"/>
  <c r="D2"/>
  <c r="D32"/>
  <c r="D125"/>
  <c r="D8"/>
  <c r="D112"/>
  <c r="D111"/>
  <c r="D4"/>
  <c r="D115"/>
  <c r="D124"/>
  <c r="D66"/>
  <c r="D86"/>
  <c r="D84"/>
  <c r="D46"/>
  <c r="D34"/>
  <c r="D6"/>
  <c r="D49"/>
  <c r="D75"/>
  <c r="D113"/>
  <c r="D74"/>
  <c r="D131"/>
  <c r="D44"/>
  <c r="D35"/>
  <c r="D101"/>
  <c r="D56"/>
  <c r="D79"/>
  <c r="D42"/>
  <c r="D114"/>
  <c r="D31"/>
  <c r="D58"/>
  <c r="D130"/>
  <c r="D129"/>
  <c r="D117"/>
  <c r="D133"/>
  <c r="D77"/>
  <c r="D105"/>
  <c r="D45"/>
  <c r="D103"/>
  <c r="D127"/>
  <c r="D106"/>
  <c r="D100"/>
  <c r="D121"/>
  <c r="D119"/>
  <c r="D60"/>
  <c r="D17"/>
  <c r="D68"/>
  <c r="D50"/>
  <c r="D96"/>
  <c r="D24"/>
  <c r="D108"/>
  <c r="D82"/>
  <c r="D3"/>
  <c r="D18"/>
  <c r="D43"/>
  <c r="D104"/>
  <c r="D95"/>
  <c r="D7"/>
  <c r="D55"/>
  <c r="D37"/>
  <c r="D11"/>
  <c r="D14"/>
  <c r="D83"/>
  <c r="D65"/>
  <c r="D64"/>
  <c r="D62"/>
  <c r="D94"/>
  <c r="D23"/>
  <c r="D28"/>
  <c r="D13"/>
  <c r="D26"/>
  <c r="D33"/>
  <c r="D81"/>
  <c r="D69"/>
  <c r="D41"/>
  <c r="D54"/>
  <c r="D71"/>
  <c r="D21"/>
  <c r="D98"/>
  <c r="D15"/>
  <c r="D19"/>
  <c r="D70"/>
  <c r="D38"/>
  <c r="D80"/>
  <c r="D73"/>
  <c r="D116"/>
  <c r="D61"/>
  <c r="D93"/>
  <c r="D22"/>
  <c r="D9"/>
  <c r="E3" i="6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2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H2"/>
  <c r="H3" s="1"/>
  <c r="H4" s="1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G2"/>
  <c r="F2"/>
  <c r="D75"/>
  <c r="D30"/>
  <c r="D20"/>
  <c r="D56"/>
  <c r="D46"/>
  <c r="D8"/>
  <c r="D93"/>
  <c r="D97"/>
  <c r="D63"/>
  <c r="D88"/>
  <c r="D118"/>
  <c r="D41"/>
  <c r="D12"/>
  <c r="D98"/>
  <c r="D122"/>
  <c r="D119"/>
  <c r="D73"/>
  <c r="D117"/>
  <c r="D104"/>
  <c r="D86"/>
  <c r="D128"/>
  <c r="D34"/>
  <c r="D78"/>
  <c r="D127"/>
  <c r="D101"/>
  <c r="D130"/>
  <c r="D47"/>
  <c r="D125"/>
  <c r="D85"/>
  <c r="D103"/>
  <c r="D100"/>
  <c r="D99"/>
  <c r="D48"/>
  <c r="D6"/>
  <c r="D76"/>
  <c r="D79"/>
  <c r="D96"/>
  <c r="D68"/>
  <c r="D25"/>
  <c r="D81"/>
  <c r="D62"/>
  <c r="D92"/>
  <c r="D131"/>
  <c r="D39"/>
  <c r="D13"/>
  <c r="D74"/>
  <c r="D115"/>
  <c r="D10"/>
  <c r="D84"/>
  <c r="D67"/>
  <c r="D38"/>
  <c r="D83"/>
  <c r="D133"/>
  <c r="D49"/>
  <c r="D112"/>
  <c r="D91"/>
  <c r="D58"/>
  <c r="D50"/>
  <c r="D4"/>
  <c r="D43"/>
  <c r="D64"/>
  <c r="D126"/>
  <c r="D33"/>
  <c r="D65"/>
  <c r="D55"/>
  <c r="D21"/>
  <c r="D9"/>
  <c r="D121"/>
  <c r="D7"/>
  <c r="D27"/>
  <c r="D107"/>
  <c r="D54"/>
  <c r="D52"/>
  <c r="D120"/>
  <c r="D116"/>
  <c r="D61"/>
  <c r="D110"/>
  <c r="D106"/>
  <c r="D90"/>
  <c r="D69"/>
  <c r="D71"/>
  <c r="D105"/>
  <c r="D77"/>
  <c r="D102"/>
  <c r="D70"/>
  <c r="D108"/>
  <c r="D89"/>
  <c r="D19"/>
  <c r="D95"/>
  <c r="D40"/>
  <c r="D87"/>
  <c r="D94"/>
  <c r="D60"/>
  <c r="D66"/>
  <c r="D59"/>
  <c r="D5"/>
  <c r="D23"/>
  <c r="D37"/>
  <c r="D109"/>
  <c r="D16"/>
  <c r="D15"/>
  <c r="D22"/>
  <c r="D51"/>
  <c r="D3"/>
  <c r="D124"/>
  <c r="D72"/>
  <c r="D44"/>
  <c r="D82"/>
  <c r="D53"/>
  <c r="D36"/>
  <c r="D80"/>
  <c r="D18"/>
  <c r="D14"/>
  <c r="D28"/>
  <c r="D42"/>
  <c r="D123"/>
  <c r="D24"/>
  <c r="D35"/>
  <c r="D132"/>
  <c r="D11"/>
  <c r="D111"/>
  <c r="D2"/>
  <c r="D31"/>
  <c r="D114"/>
  <c r="D26"/>
  <c r="D57"/>
  <c r="D129"/>
  <c r="D113"/>
  <c r="D29"/>
  <c r="D45"/>
  <c r="D32"/>
  <c r="D17"/>
  <c r="E3" i="5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2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H2"/>
  <c r="H3" s="1"/>
  <c r="H4" s="1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G2"/>
  <c r="F2"/>
  <c r="D74"/>
  <c r="D29"/>
  <c r="D20"/>
  <c r="D61"/>
  <c r="D40"/>
  <c r="D8"/>
  <c r="D89"/>
  <c r="D92"/>
  <c r="D58"/>
  <c r="D91"/>
  <c r="D115"/>
  <c r="D36"/>
  <c r="D9"/>
  <c r="D95"/>
  <c r="D121"/>
  <c r="D104"/>
  <c r="D71"/>
  <c r="D116"/>
  <c r="D99"/>
  <c r="D90"/>
  <c r="D128"/>
  <c r="D35"/>
  <c r="D84"/>
  <c r="D130"/>
  <c r="D108"/>
  <c r="D129"/>
  <c r="D45"/>
  <c r="D126"/>
  <c r="D80"/>
  <c r="D106"/>
  <c r="D102"/>
  <c r="D105"/>
  <c r="D44"/>
  <c r="D6"/>
  <c r="D79"/>
  <c r="D75"/>
  <c r="D97"/>
  <c r="D66"/>
  <c r="D27"/>
  <c r="D87"/>
  <c r="D53"/>
  <c r="D93"/>
  <c r="D131"/>
  <c r="D39"/>
  <c r="D14"/>
  <c r="D77"/>
  <c r="D110"/>
  <c r="D12"/>
  <c r="D101"/>
  <c r="D67"/>
  <c r="D47"/>
  <c r="D86"/>
  <c r="D133"/>
  <c r="D48"/>
  <c r="D109"/>
  <c r="D81"/>
  <c r="D55"/>
  <c r="D51"/>
  <c r="D4"/>
  <c r="D41"/>
  <c r="D60"/>
  <c r="D125"/>
  <c r="D32"/>
  <c r="D69"/>
  <c r="D54"/>
  <c r="D23"/>
  <c r="D10"/>
  <c r="D120"/>
  <c r="D7"/>
  <c r="D28"/>
  <c r="D103"/>
  <c r="D64"/>
  <c r="D52"/>
  <c r="D119"/>
  <c r="D112"/>
  <c r="D62"/>
  <c r="D123"/>
  <c r="D107"/>
  <c r="D88"/>
  <c r="D70"/>
  <c r="D73"/>
  <c r="D98"/>
  <c r="D76"/>
  <c r="D100"/>
  <c r="D68"/>
  <c r="D113"/>
  <c r="D85"/>
  <c r="D19"/>
  <c r="D94"/>
  <c r="D38"/>
  <c r="D78"/>
  <c r="D96"/>
  <c r="D56"/>
  <c r="D63"/>
  <c r="D65"/>
  <c r="D5"/>
  <c r="D24"/>
  <c r="D37"/>
  <c r="D111"/>
  <c r="D16"/>
  <c r="D15"/>
  <c r="D21"/>
  <c r="D50"/>
  <c r="D3"/>
  <c r="D124"/>
  <c r="D72"/>
  <c r="D42"/>
  <c r="D82"/>
  <c r="D57"/>
  <c r="D34"/>
  <c r="D83"/>
  <c r="D17"/>
  <c r="D13"/>
  <c r="D30"/>
  <c r="D43"/>
  <c r="D122"/>
  <c r="D25"/>
  <c r="D33"/>
  <c r="D132"/>
  <c r="D11"/>
  <c r="D117"/>
  <c r="D2"/>
  <c r="D31"/>
  <c r="D114"/>
  <c r="D26"/>
  <c r="D59"/>
  <c r="D127"/>
  <c r="D118"/>
  <c r="D22"/>
  <c r="D46"/>
  <c r="D49"/>
  <c r="D18"/>
  <c r="E3" i="4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2"/>
  <c r="F2" s="1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H2" s="1"/>
  <c r="H3" s="1"/>
  <c r="H4" s="1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D82"/>
  <c r="D37"/>
  <c r="D31"/>
  <c r="D63"/>
  <c r="D40"/>
  <c r="D17"/>
  <c r="D86"/>
  <c r="D88"/>
  <c r="D68"/>
  <c r="D78"/>
  <c r="D118"/>
  <c r="D47"/>
  <c r="D20"/>
  <c r="D121"/>
  <c r="D95"/>
  <c r="D115"/>
  <c r="D107"/>
  <c r="D112"/>
  <c r="D85"/>
  <c r="D116"/>
  <c r="D128"/>
  <c r="D35"/>
  <c r="D52"/>
  <c r="D123"/>
  <c r="D111"/>
  <c r="D127"/>
  <c r="D51"/>
  <c r="D126"/>
  <c r="D102"/>
  <c r="D103"/>
  <c r="D113"/>
  <c r="D90"/>
  <c r="D67"/>
  <c r="D12"/>
  <c r="D74"/>
  <c r="D80"/>
  <c r="D92"/>
  <c r="D48"/>
  <c r="D15"/>
  <c r="D89"/>
  <c r="D60"/>
  <c r="D100"/>
  <c r="D101"/>
  <c r="D38"/>
  <c r="D9"/>
  <c r="D70"/>
  <c r="D105"/>
  <c r="D8"/>
  <c r="D83"/>
  <c r="D64"/>
  <c r="D18"/>
  <c r="D65"/>
  <c r="D129"/>
  <c r="D62"/>
  <c r="D104"/>
  <c r="D79"/>
  <c r="D29"/>
  <c r="D41"/>
  <c r="D2"/>
  <c r="D54"/>
  <c r="D87"/>
  <c r="D120"/>
  <c r="D55"/>
  <c r="D72"/>
  <c r="D34"/>
  <c r="D23"/>
  <c r="D46"/>
  <c r="D117"/>
  <c r="D49"/>
  <c r="D19"/>
  <c r="D98"/>
  <c r="D44"/>
  <c r="D56"/>
  <c r="D125"/>
  <c r="D119"/>
  <c r="D53"/>
  <c r="D133"/>
  <c r="D108"/>
  <c r="D76"/>
  <c r="D69"/>
  <c r="D91"/>
  <c r="D99"/>
  <c r="D96"/>
  <c r="D81"/>
  <c r="D97"/>
  <c r="D109"/>
  <c r="D71"/>
  <c r="D22"/>
  <c r="D84"/>
  <c r="D28"/>
  <c r="D93"/>
  <c r="D94"/>
  <c r="D77"/>
  <c r="D110"/>
  <c r="D36"/>
  <c r="D14"/>
  <c r="D10"/>
  <c r="D58"/>
  <c r="D75"/>
  <c r="D3"/>
  <c r="D27"/>
  <c r="D61"/>
  <c r="D26"/>
  <c r="D13"/>
  <c r="D114"/>
  <c r="D59"/>
  <c r="D50"/>
  <c r="D73"/>
  <c r="D21"/>
  <c r="D42"/>
  <c r="D66"/>
  <c r="D25"/>
  <c r="D5"/>
  <c r="D39"/>
  <c r="D32"/>
  <c r="D130"/>
  <c r="D11"/>
  <c r="D43"/>
  <c r="D131"/>
  <c r="D33"/>
  <c r="D132"/>
  <c r="D4"/>
  <c r="D24"/>
  <c r="D106"/>
  <c r="D6"/>
  <c r="D57"/>
  <c r="D124"/>
  <c r="D122"/>
  <c r="D7"/>
  <c r="D45"/>
  <c r="D30"/>
  <c r="D16"/>
  <c r="E3" i="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2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H2" s="1"/>
  <c r="H3" s="1"/>
  <c r="H4" s="1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F2"/>
  <c r="D95"/>
  <c r="D41"/>
  <c r="D30"/>
  <c r="D49"/>
  <c r="D35"/>
  <c r="D19"/>
  <c r="D66"/>
  <c r="D109"/>
  <c r="D84"/>
  <c r="D71"/>
  <c r="D129"/>
  <c r="D33"/>
  <c r="D36"/>
  <c r="D125"/>
  <c r="D85"/>
  <c r="D96"/>
  <c r="D128"/>
  <c r="D101"/>
  <c r="D117"/>
  <c r="D127"/>
  <c r="D132"/>
  <c r="D28"/>
  <c r="D21"/>
  <c r="D112"/>
  <c r="D86"/>
  <c r="D116"/>
  <c r="D50"/>
  <c r="D126"/>
  <c r="D113"/>
  <c r="D110"/>
  <c r="D81"/>
  <c r="D106"/>
  <c r="D57"/>
  <c r="D5"/>
  <c r="D77"/>
  <c r="D104"/>
  <c r="D92"/>
  <c r="D47"/>
  <c r="D15"/>
  <c r="D73"/>
  <c r="D52"/>
  <c r="D99"/>
  <c r="D119"/>
  <c r="D53"/>
  <c r="D3"/>
  <c r="D44"/>
  <c r="D131"/>
  <c r="D7"/>
  <c r="D100"/>
  <c r="D91"/>
  <c r="D16"/>
  <c r="D61"/>
  <c r="D123"/>
  <c r="D72"/>
  <c r="D103"/>
  <c r="D105"/>
  <c r="D51"/>
  <c r="D31"/>
  <c r="D2"/>
  <c r="D55"/>
  <c r="D94"/>
  <c r="D114"/>
  <c r="D48"/>
  <c r="D111"/>
  <c r="D38"/>
  <c r="D29"/>
  <c r="D68"/>
  <c r="D69"/>
  <c r="D75"/>
  <c r="D27"/>
  <c r="D115"/>
  <c r="D46"/>
  <c r="D64"/>
  <c r="D124"/>
  <c r="D130"/>
  <c r="D70"/>
  <c r="D133"/>
  <c r="D90"/>
  <c r="D89"/>
  <c r="D63"/>
  <c r="D93"/>
  <c r="D122"/>
  <c r="D108"/>
  <c r="D80"/>
  <c r="D118"/>
  <c r="D120"/>
  <c r="D79"/>
  <c r="D24"/>
  <c r="D82"/>
  <c r="D37"/>
  <c r="D107"/>
  <c r="D45"/>
  <c r="D102"/>
  <c r="D83"/>
  <c r="D4"/>
  <c r="D8"/>
  <c r="D18"/>
  <c r="D67"/>
  <c r="D87"/>
  <c r="D6"/>
  <c r="D34"/>
  <c r="D60"/>
  <c r="D20"/>
  <c r="D10"/>
  <c r="D88"/>
  <c r="D65"/>
  <c r="D59"/>
  <c r="D78"/>
  <c r="D32"/>
  <c r="D25"/>
  <c r="D58"/>
  <c r="D22"/>
  <c r="D11"/>
  <c r="D42"/>
  <c r="D43"/>
  <c r="D97"/>
  <c r="D13"/>
  <c r="D40"/>
  <c r="D74"/>
  <c r="D17"/>
  <c r="D121"/>
  <c r="D9"/>
  <c r="D23"/>
  <c r="D56"/>
  <c r="D12"/>
  <c r="D62"/>
  <c r="D76"/>
  <c r="D98"/>
  <c r="D39"/>
  <c r="D54"/>
  <c r="D26"/>
  <c r="D14"/>
  <c r="G3" i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2"/>
  <c r="H2"/>
  <c r="H3" s="1"/>
  <c r="H4" s="1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F2"/>
  <c r="D71"/>
  <c r="D38"/>
  <c r="D42"/>
  <c r="D26"/>
  <c r="D17"/>
  <c r="D19"/>
  <c r="D81"/>
  <c r="D95"/>
  <c r="D65"/>
  <c r="D39"/>
  <c r="D122"/>
  <c r="D34"/>
  <c r="D119"/>
  <c r="D118"/>
  <c r="D49"/>
  <c r="D79"/>
  <c r="D128"/>
  <c r="D72"/>
  <c r="D96"/>
  <c r="D115"/>
  <c r="D132"/>
  <c r="D28"/>
  <c r="D7"/>
  <c r="D94"/>
  <c r="D52"/>
  <c r="D62"/>
  <c r="D24"/>
  <c r="D123"/>
  <c r="D111"/>
  <c r="D104"/>
  <c r="D67"/>
  <c r="D83"/>
  <c r="D56"/>
  <c r="D12"/>
  <c r="D43"/>
  <c r="D101"/>
  <c r="D99"/>
  <c r="D64"/>
  <c r="D5"/>
  <c r="D40"/>
  <c r="D30"/>
  <c r="D88"/>
  <c r="D109"/>
  <c r="D121"/>
  <c r="D2"/>
  <c r="D32"/>
  <c r="D126"/>
  <c r="D9"/>
  <c r="D114"/>
  <c r="D120"/>
  <c r="D3"/>
  <c r="D112"/>
  <c r="D125"/>
  <c r="D61"/>
  <c r="D75"/>
  <c r="D82"/>
  <c r="D35"/>
  <c r="D41"/>
  <c r="D11"/>
  <c r="D46"/>
  <c r="D73"/>
  <c r="D106"/>
  <c r="D84"/>
  <c r="D131"/>
  <c r="D53"/>
  <c r="D37"/>
  <c r="D110"/>
  <c r="D50"/>
  <c r="D90"/>
  <c r="D87"/>
  <c r="D113"/>
  <c r="D33"/>
  <c r="D63"/>
  <c r="D130"/>
  <c r="D129"/>
  <c r="D127"/>
  <c r="D133"/>
  <c r="D77"/>
  <c r="D98"/>
  <c r="D44"/>
  <c r="D102"/>
  <c r="D124"/>
  <c r="D103"/>
  <c r="D105"/>
  <c r="D117"/>
  <c r="D116"/>
  <c r="D54"/>
  <c r="D13"/>
  <c r="D51"/>
  <c r="D48"/>
  <c r="D107"/>
  <c r="D23"/>
  <c r="D100"/>
  <c r="D74"/>
  <c r="D4"/>
  <c r="D21"/>
  <c r="D57"/>
  <c r="D85"/>
  <c r="D92"/>
  <c r="D14"/>
  <c r="D66"/>
  <c r="D31"/>
  <c r="D6"/>
  <c r="D22"/>
  <c r="D80"/>
  <c r="D70"/>
  <c r="D47"/>
  <c r="D55"/>
  <c r="D97"/>
  <c r="D29"/>
  <c r="D25"/>
  <c r="D10"/>
  <c r="D36"/>
  <c r="D27"/>
  <c r="D91"/>
  <c r="D60"/>
  <c r="D93"/>
  <c r="D45"/>
  <c r="D59"/>
  <c r="D18"/>
  <c r="D89"/>
  <c r="D16"/>
  <c r="D20"/>
  <c r="D76"/>
  <c r="D68"/>
  <c r="D78"/>
  <c r="D58"/>
  <c r="D108"/>
  <c r="D86"/>
  <c r="D69"/>
  <c r="D15"/>
  <c r="D8"/>
  <c r="F3" i="4" l="1"/>
  <c r="F3" i="1"/>
  <c r="F3" i="3"/>
  <c r="F3" i="6"/>
  <c r="I2" s="1"/>
  <c r="I2" i="1"/>
  <c r="I2" i="3"/>
  <c r="H3" i="8"/>
  <c r="H4" s="1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3" i="10"/>
  <c r="H4" s="1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3" i="12"/>
  <c r="H4" s="1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3" i="14"/>
  <c r="H4" s="1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F6" i="17"/>
  <c r="I5" s="1"/>
  <c r="I4"/>
  <c r="F3" i="15"/>
  <c r="F3" i="14"/>
  <c r="I2" s="1"/>
  <c r="F3" i="13"/>
  <c r="I2"/>
  <c r="F3" i="12"/>
  <c r="I2" s="1"/>
  <c r="F3" i="11"/>
  <c r="F3" i="10"/>
  <c r="I2" s="1"/>
  <c r="F3" i="9"/>
  <c r="F3" i="8"/>
  <c r="F3" i="5"/>
  <c r="I2" s="1"/>
  <c r="F4" i="3" l="1"/>
  <c r="I3"/>
  <c r="F4" i="4"/>
  <c r="F4" i="5"/>
  <c r="I3"/>
  <c r="F4" i="6"/>
  <c r="F4" i="1"/>
  <c r="I3"/>
  <c r="I2" i="4"/>
  <c r="F7" i="17"/>
  <c r="F4" i="15"/>
  <c r="I2"/>
  <c r="F4" i="14"/>
  <c r="F4" i="13"/>
  <c r="F4" i="12"/>
  <c r="F4" i="11"/>
  <c r="I2"/>
  <c r="F4" i="10"/>
  <c r="I3" s="1"/>
  <c r="F4" i="9"/>
  <c r="I2"/>
  <c r="F4" i="8"/>
  <c r="I2"/>
  <c r="F5" i="1" l="1"/>
  <c r="I4"/>
  <c r="F5" i="6"/>
  <c r="F5" i="5"/>
  <c r="I4"/>
  <c r="F5" i="4"/>
  <c r="I4"/>
  <c r="F5" i="3"/>
  <c r="I4"/>
  <c r="I3" i="6"/>
  <c r="I3" i="4"/>
  <c r="F8" i="17"/>
  <c r="I6"/>
  <c r="F5" i="15"/>
  <c r="I4" s="1"/>
  <c r="I3"/>
  <c r="F5" i="14"/>
  <c r="I3"/>
  <c r="F5" i="13"/>
  <c r="I3"/>
  <c r="F5" i="12"/>
  <c r="I3"/>
  <c r="F5" i="11"/>
  <c r="I4" s="1"/>
  <c r="I3"/>
  <c r="F5" i="10"/>
  <c r="F5" i="9"/>
  <c r="I4" s="1"/>
  <c r="I3"/>
  <c r="F5" i="8"/>
  <c r="I3"/>
  <c r="F6" i="3" l="1"/>
  <c r="I5"/>
  <c r="F6" i="4"/>
  <c r="I5"/>
  <c r="F6" i="5"/>
  <c r="I5"/>
  <c r="F6" i="6"/>
  <c r="I5"/>
  <c r="F6" i="1"/>
  <c r="I4" i="6"/>
  <c r="F9" i="17"/>
  <c r="I7"/>
  <c r="F6" i="15"/>
  <c r="I5" s="1"/>
  <c r="F6" i="14"/>
  <c r="I5"/>
  <c r="I4"/>
  <c r="F6" i="13"/>
  <c r="I5" s="1"/>
  <c r="I4"/>
  <c r="F6" i="12"/>
  <c r="I4"/>
  <c r="F6" i="11"/>
  <c r="F6" i="10"/>
  <c r="I5" s="1"/>
  <c r="I4"/>
  <c r="F6" i="9"/>
  <c r="F6" i="8"/>
  <c r="I5"/>
  <c r="I4"/>
  <c r="F7" i="1" l="1"/>
  <c r="I6"/>
  <c r="F7" i="6"/>
  <c r="I6"/>
  <c r="F7" i="5"/>
  <c r="I6"/>
  <c r="F7" i="4"/>
  <c r="I6"/>
  <c r="F7" i="3"/>
  <c r="I6"/>
  <c r="I5" i="1"/>
  <c r="F10" i="17"/>
  <c r="I9" s="1"/>
  <c r="I8"/>
  <c r="F7" i="15"/>
  <c r="F7" i="14"/>
  <c r="F7" i="13"/>
  <c r="F7" i="12"/>
  <c r="I6" s="1"/>
  <c r="I5"/>
  <c r="F7" i="11"/>
  <c r="I5"/>
  <c r="F7" i="10"/>
  <c r="I6" s="1"/>
  <c r="F7" i="9"/>
  <c r="I5"/>
  <c r="F7" i="8"/>
  <c r="I6" s="1"/>
  <c r="F8" i="3" l="1"/>
  <c r="I7"/>
  <c r="F8" i="4"/>
  <c r="I7"/>
  <c r="F8" i="5"/>
  <c r="I7"/>
  <c r="F8" i="6"/>
  <c r="I7"/>
  <c r="F8" i="1"/>
  <c r="I7"/>
  <c r="F11" i="17"/>
  <c r="F8" i="15"/>
  <c r="I6"/>
  <c r="F8" i="14"/>
  <c r="I6"/>
  <c r="F8" i="13"/>
  <c r="I6"/>
  <c r="F8" i="12"/>
  <c r="F8" i="11"/>
  <c r="I6"/>
  <c r="F8" i="10"/>
  <c r="F8" i="9"/>
  <c r="I7" s="1"/>
  <c r="I6"/>
  <c r="F8" i="8"/>
  <c r="I7" s="1"/>
  <c r="F9" i="1" l="1"/>
  <c r="I8"/>
  <c r="F9" i="6"/>
  <c r="I8"/>
  <c r="F9" i="5"/>
  <c r="I8"/>
  <c r="F9" i="4"/>
  <c r="I8"/>
  <c r="F9" i="3"/>
  <c r="F12" i="17"/>
  <c r="I10"/>
  <c r="F9" i="15"/>
  <c r="I8" s="1"/>
  <c r="I7"/>
  <c r="F9" i="14"/>
  <c r="I7"/>
  <c r="F9" i="13"/>
  <c r="I7"/>
  <c r="F9" i="12"/>
  <c r="I8" s="1"/>
  <c r="I7"/>
  <c r="F9" i="11"/>
  <c r="I8" s="1"/>
  <c r="I7"/>
  <c r="F9" i="10"/>
  <c r="I8" s="1"/>
  <c r="I7"/>
  <c r="F9" i="9"/>
  <c r="I8" s="1"/>
  <c r="F9" i="8"/>
  <c r="I8" s="1"/>
  <c r="F10" i="3" l="1"/>
  <c r="I9"/>
  <c r="F10" i="4"/>
  <c r="I9"/>
  <c r="F10" i="5"/>
  <c r="I9"/>
  <c r="F10" i="6"/>
  <c r="I9"/>
  <c r="F10" i="1"/>
  <c r="I9"/>
  <c r="I8" i="3"/>
  <c r="F13" i="17"/>
  <c r="I11"/>
  <c r="F10" i="15"/>
  <c r="F10" i="14"/>
  <c r="I8"/>
  <c r="F10" i="13"/>
  <c r="I9"/>
  <c r="I8"/>
  <c r="F10" i="12"/>
  <c r="F10" i="11"/>
  <c r="I9" s="1"/>
  <c r="F10" i="10"/>
  <c r="F10" i="9"/>
  <c r="F10" i="8"/>
  <c r="I9" s="1"/>
  <c r="F11" i="1" l="1"/>
  <c r="F11" i="6"/>
  <c r="I10"/>
  <c r="F11" i="5"/>
  <c r="F11" i="4"/>
  <c r="I10"/>
  <c r="F11" i="3"/>
  <c r="I10"/>
  <c r="F14" i="17"/>
  <c r="I12"/>
  <c r="F11" i="15"/>
  <c r="I10" s="1"/>
  <c r="I9"/>
  <c r="F11" i="14"/>
  <c r="I9"/>
  <c r="F11" i="13"/>
  <c r="F11" i="12"/>
  <c r="I9"/>
  <c r="F11" i="11"/>
  <c r="F11" i="10"/>
  <c r="I9"/>
  <c r="F11" i="9"/>
  <c r="I10" s="1"/>
  <c r="I9"/>
  <c r="F11" i="8"/>
  <c r="F12" i="3" l="1"/>
  <c r="F12" i="4"/>
  <c r="F12" i="5"/>
  <c r="I11"/>
  <c r="F12" i="6"/>
  <c r="F12" i="1"/>
  <c r="I11"/>
  <c r="I10" i="5"/>
  <c r="I10" i="1"/>
  <c r="F15" i="17"/>
  <c r="I13"/>
  <c r="F12" i="15"/>
  <c r="I11" s="1"/>
  <c r="F12" i="14"/>
  <c r="I10"/>
  <c r="F12" i="13"/>
  <c r="I10"/>
  <c r="F12" i="12"/>
  <c r="I11" s="1"/>
  <c r="I10"/>
  <c r="F12" i="11"/>
  <c r="I10"/>
  <c r="F12" i="10"/>
  <c r="I10"/>
  <c r="F12" i="9"/>
  <c r="F12" i="8"/>
  <c r="I11" s="1"/>
  <c r="I10"/>
  <c r="F13" i="1" l="1"/>
  <c r="F13" i="6"/>
  <c r="F13" i="5"/>
  <c r="I12"/>
  <c r="F13" i="4"/>
  <c r="I12"/>
  <c r="F13" i="3"/>
  <c r="I12"/>
  <c r="I11" i="6"/>
  <c r="I11" i="4"/>
  <c r="I11" i="3"/>
  <c r="F16" i="17"/>
  <c r="I14"/>
  <c r="F13" i="15"/>
  <c r="I12" s="1"/>
  <c r="F13" i="14"/>
  <c r="I11"/>
  <c r="F13" i="13"/>
  <c r="I12"/>
  <c r="I11"/>
  <c r="F13" i="12"/>
  <c r="F13" i="11"/>
  <c r="I12" s="1"/>
  <c r="I11"/>
  <c r="F13" i="10"/>
  <c r="I12"/>
  <c r="I11"/>
  <c r="F13" i="9"/>
  <c r="I11"/>
  <c r="F13" i="8"/>
  <c r="F14" i="3" l="1"/>
  <c r="I13"/>
  <c r="F14" i="4"/>
  <c r="I13"/>
  <c r="F14" i="5"/>
  <c r="I13"/>
  <c r="F14" i="6"/>
  <c r="I13"/>
  <c r="F14" i="1"/>
  <c r="I12" i="6"/>
  <c r="I12" i="1"/>
  <c r="F17" i="17"/>
  <c r="I15"/>
  <c r="F14" i="15"/>
  <c r="F14" i="14"/>
  <c r="I12"/>
  <c r="F14" i="13"/>
  <c r="F14" i="12"/>
  <c r="I12"/>
  <c r="F14" i="11"/>
  <c r="F14" i="10"/>
  <c r="I13" s="1"/>
  <c r="F14" i="9"/>
  <c r="I12"/>
  <c r="F14" i="8"/>
  <c r="I13"/>
  <c r="I12"/>
  <c r="F15" i="1" l="1"/>
  <c r="I14"/>
  <c r="F15" i="6"/>
  <c r="I14"/>
  <c r="F15" i="5"/>
  <c r="I14"/>
  <c r="F15" i="4"/>
  <c r="F15" i="3"/>
  <c r="I14"/>
  <c r="I13" i="1"/>
  <c r="F18" i="17"/>
  <c r="I16"/>
  <c r="F15" i="15"/>
  <c r="I13"/>
  <c r="F15" i="14"/>
  <c r="I13"/>
  <c r="F15" i="13"/>
  <c r="I13"/>
  <c r="F15" i="12"/>
  <c r="I13"/>
  <c r="F15" i="11"/>
  <c r="I13"/>
  <c r="F15" i="10"/>
  <c r="F15" i="9"/>
  <c r="I14" s="1"/>
  <c r="I13"/>
  <c r="F15" i="8"/>
  <c r="F16" i="3" l="1"/>
  <c r="I15"/>
  <c r="F16" i="4"/>
  <c r="I15"/>
  <c r="F16" i="5"/>
  <c r="I15"/>
  <c r="F16" i="6"/>
  <c r="F16" i="1"/>
  <c r="I15"/>
  <c r="I14" i="4"/>
  <c r="F19" i="17"/>
  <c r="I17"/>
  <c r="F16" i="15"/>
  <c r="I14"/>
  <c r="F16" i="14"/>
  <c r="I14"/>
  <c r="F16" i="13"/>
  <c r="I15" s="1"/>
  <c r="I14"/>
  <c r="F16" i="12"/>
  <c r="I14"/>
  <c r="F16" i="11"/>
  <c r="I15" s="1"/>
  <c r="I14"/>
  <c r="F16" i="10"/>
  <c r="I15" s="1"/>
  <c r="I14"/>
  <c r="F16" i="9"/>
  <c r="I15" s="1"/>
  <c r="F16" i="8"/>
  <c r="I14"/>
  <c r="F17" i="1" l="1"/>
  <c r="F17" i="6"/>
  <c r="I16"/>
  <c r="F17" i="5"/>
  <c r="F17" i="4"/>
  <c r="I16"/>
  <c r="F17" i="3"/>
  <c r="I15" i="6"/>
  <c r="F20" i="17"/>
  <c r="I18"/>
  <c r="F17" i="15"/>
  <c r="I15"/>
  <c r="F17" i="14"/>
  <c r="I15"/>
  <c r="F17" i="13"/>
  <c r="F17" i="12"/>
  <c r="I15"/>
  <c r="F17" i="11"/>
  <c r="I16" s="1"/>
  <c r="F17" i="10"/>
  <c r="I16" s="1"/>
  <c r="F17" i="9"/>
  <c r="I16"/>
  <c r="F17" i="8"/>
  <c r="I15"/>
  <c r="F18" i="3" l="1"/>
  <c r="F18" i="4"/>
  <c r="F18" i="5"/>
  <c r="I17"/>
  <c r="F18" i="6"/>
  <c r="I17"/>
  <c r="F18" i="1"/>
  <c r="I17"/>
  <c r="I16" i="3"/>
  <c r="I16" i="5"/>
  <c r="I16" i="1"/>
  <c r="F21" i="17"/>
  <c r="I19"/>
  <c r="F18" i="15"/>
  <c r="I16"/>
  <c r="F18" i="14"/>
  <c r="I16"/>
  <c r="F18" i="13"/>
  <c r="I16"/>
  <c r="F18" i="12"/>
  <c r="I16"/>
  <c r="F18" i="11"/>
  <c r="I17" s="1"/>
  <c r="F18" i="10"/>
  <c r="F18" i="9"/>
  <c r="F18" i="8"/>
  <c r="I16"/>
  <c r="F19" i="1" l="1"/>
  <c r="F19" i="6"/>
  <c r="I18"/>
  <c r="F19" i="5"/>
  <c r="F19" i="4"/>
  <c r="I18"/>
  <c r="F19" i="3"/>
  <c r="I18"/>
  <c r="I17" i="4"/>
  <c r="I17" i="3"/>
  <c r="F22" i="17"/>
  <c r="I20"/>
  <c r="F19" i="15"/>
  <c r="I18" s="1"/>
  <c r="I17"/>
  <c r="F19" i="14"/>
  <c r="I18" s="1"/>
  <c r="I17"/>
  <c r="F19" i="13"/>
  <c r="I18" s="1"/>
  <c r="I17"/>
  <c r="F19" i="12"/>
  <c r="I18" s="1"/>
  <c r="I17"/>
  <c r="F19" i="11"/>
  <c r="F19" i="10"/>
  <c r="I17"/>
  <c r="F19" i="9"/>
  <c r="I18" s="1"/>
  <c r="I17"/>
  <c r="F19" i="8"/>
  <c r="I17"/>
  <c r="F20" i="3" l="1"/>
  <c r="I19"/>
  <c r="F20" i="4"/>
  <c r="I19"/>
  <c r="F20" i="5"/>
  <c r="F20" i="6"/>
  <c r="I19"/>
  <c r="F20" i="1"/>
  <c r="I18" i="5"/>
  <c r="I18" i="1"/>
  <c r="F23" i="17"/>
  <c r="I21"/>
  <c r="F20" i="15"/>
  <c r="F20" i="14"/>
  <c r="I19" s="1"/>
  <c r="F20" i="13"/>
  <c r="F20" i="12"/>
  <c r="F20" i="11"/>
  <c r="I19" s="1"/>
  <c r="I18"/>
  <c r="F20" i="10"/>
  <c r="I19"/>
  <c r="I18"/>
  <c r="F20" i="9"/>
  <c r="F20" i="8"/>
  <c r="I18"/>
  <c r="F21" i="1" l="1"/>
  <c r="I20"/>
  <c r="F21" i="6"/>
  <c r="F21" i="5"/>
  <c r="I20"/>
  <c r="F21" i="4"/>
  <c r="I20"/>
  <c r="F21" i="3"/>
  <c r="I19" i="1"/>
  <c r="I19" i="5"/>
  <c r="F24" i="17"/>
  <c r="I23" s="1"/>
  <c r="I22"/>
  <c r="F21" i="15"/>
  <c r="I19"/>
  <c r="F21" i="14"/>
  <c r="F21" i="13"/>
  <c r="I19"/>
  <c r="F21" i="12"/>
  <c r="I19"/>
  <c r="F21" i="11"/>
  <c r="F21" i="10"/>
  <c r="I20" s="1"/>
  <c r="F21" i="9"/>
  <c r="I19"/>
  <c r="F21" i="8"/>
  <c r="I19"/>
  <c r="F22" i="3" l="1"/>
  <c r="I21"/>
  <c r="F22" i="4"/>
  <c r="I21"/>
  <c r="F22" i="5"/>
  <c r="I21"/>
  <c r="F22" i="6"/>
  <c r="F22" i="1"/>
  <c r="I21"/>
  <c r="I20" i="3"/>
  <c r="I20" i="6"/>
  <c r="F25" i="17"/>
  <c r="F22" i="15"/>
  <c r="I21" s="1"/>
  <c r="I20"/>
  <c r="F22" i="14"/>
  <c r="I20"/>
  <c r="F22" i="13"/>
  <c r="I21" s="1"/>
  <c r="I20"/>
  <c r="F22" i="12"/>
  <c r="I20"/>
  <c r="F22" i="11"/>
  <c r="I20"/>
  <c r="F22" i="10"/>
  <c r="I21" s="1"/>
  <c r="F22" i="9"/>
  <c r="I21" s="1"/>
  <c r="I20"/>
  <c r="F22" i="8"/>
  <c r="I20"/>
  <c r="F23" i="1" l="1"/>
  <c r="I22"/>
  <c r="F23" i="6"/>
  <c r="I22"/>
  <c r="F23" i="5"/>
  <c r="I22"/>
  <c r="F23" i="4"/>
  <c r="I22"/>
  <c r="F23" i="3"/>
  <c r="I21" i="6"/>
  <c r="F26" i="17"/>
  <c r="I24"/>
  <c r="F23" i="15"/>
  <c r="I22" s="1"/>
  <c r="F23" i="14"/>
  <c r="I22" s="1"/>
  <c r="I21"/>
  <c r="F23" i="13"/>
  <c r="I22" s="1"/>
  <c r="F23" i="12"/>
  <c r="I22" s="1"/>
  <c r="I21"/>
  <c r="F23" i="11"/>
  <c r="I22" s="1"/>
  <c r="I21"/>
  <c r="F23" i="10"/>
  <c r="F23" i="9"/>
  <c r="F23" i="8"/>
  <c r="I21"/>
  <c r="F24" i="3" l="1"/>
  <c r="I23"/>
  <c r="F24" i="4"/>
  <c r="I23"/>
  <c r="F24" i="5"/>
  <c r="I23"/>
  <c r="F24" i="6"/>
  <c r="I23"/>
  <c r="F24" i="1"/>
  <c r="I23"/>
  <c r="I22" i="3"/>
  <c r="F27" i="17"/>
  <c r="I26" s="1"/>
  <c r="I25"/>
  <c r="F24" i="15"/>
  <c r="I23" s="1"/>
  <c r="F24" i="14"/>
  <c r="F24" i="13"/>
  <c r="F24" i="12"/>
  <c r="F24" i="11"/>
  <c r="I23" s="1"/>
  <c r="F24" i="10"/>
  <c r="I23"/>
  <c r="I22"/>
  <c r="F24" i="9"/>
  <c r="I23" s="1"/>
  <c r="I22"/>
  <c r="F24" i="8"/>
  <c r="I22"/>
  <c r="F25" i="1" l="1"/>
  <c r="I24"/>
  <c r="F25" i="6"/>
  <c r="I24"/>
  <c r="F25" i="5"/>
  <c r="I24"/>
  <c r="F25" i="4"/>
  <c r="I24"/>
  <c r="F25" i="3"/>
  <c r="F28" i="17"/>
  <c r="I27" s="1"/>
  <c r="F25" i="15"/>
  <c r="I24" s="1"/>
  <c r="F25" i="14"/>
  <c r="I23"/>
  <c r="F25" i="13"/>
  <c r="I24" s="1"/>
  <c r="I23"/>
  <c r="F25" i="12"/>
  <c r="I24" s="1"/>
  <c r="I23"/>
  <c r="F25" i="11"/>
  <c r="I24" s="1"/>
  <c r="F25" i="10"/>
  <c r="I24" s="1"/>
  <c r="F25" i="9"/>
  <c r="F25" i="8"/>
  <c r="I23"/>
  <c r="F26" i="3" l="1"/>
  <c r="F26" i="4"/>
  <c r="F26" i="5"/>
  <c r="I25"/>
  <c r="F26" i="6"/>
  <c r="I25"/>
  <c r="F26" i="1"/>
  <c r="I25"/>
  <c r="I24" i="3"/>
  <c r="F29" i="17"/>
  <c r="I28" s="1"/>
  <c r="F26" i="15"/>
  <c r="F26" i="14"/>
  <c r="I24"/>
  <c r="F26" i="13"/>
  <c r="F26" i="12"/>
  <c r="F26" i="11"/>
  <c r="I25" s="1"/>
  <c r="F26" i="10"/>
  <c r="F26" i="9"/>
  <c r="I25" s="1"/>
  <c r="I24"/>
  <c r="F26" i="8"/>
  <c r="I25" s="1"/>
  <c r="I24"/>
  <c r="F27" i="1" l="1"/>
  <c r="I26"/>
  <c r="F27" i="6"/>
  <c r="I26"/>
  <c r="F27" i="5"/>
  <c r="I26"/>
  <c r="F27" i="4"/>
  <c r="F27" i="3"/>
  <c r="I26"/>
  <c r="I25" i="4"/>
  <c r="I25" i="3"/>
  <c r="F30" i="17"/>
  <c r="I29" s="1"/>
  <c r="F27" i="15"/>
  <c r="I26" s="1"/>
  <c r="I25"/>
  <c r="F27" i="14"/>
  <c r="I25"/>
  <c r="F27" i="13"/>
  <c r="I25"/>
  <c r="F27" i="12"/>
  <c r="I25"/>
  <c r="F27" i="11"/>
  <c r="F27" i="10"/>
  <c r="I26" s="1"/>
  <c r="I25"/>
  <c r="F27" i="9"/>
  <c r="I26" s="1"/>
  <c r="F27" i="8"/>
  <c r="I26"/>
  <c r="F28" i="3" l="1"/>
  <c r="F28" i="4"/>
  <c r="I27"/>
  <c r="F28" i="5"/>
  <c r="I27"/>
  <c r="F28" i="6"/>
  <c r="I27"/>
  <c r="F28" i="1"/>
  <c r="I27"/>
  <c r="I26" i="4"/>
  <c r="F31" i="17"/>
  <c r="F28" i="15"/>
  <c r="I27" s="1"/>
  <c r="F28" i="14"/>
  <c r="I27"/>
  <c r="I26"/>
  <c r="F28" i="13"/>
  <c r="I27" s="1"/>
  <c r="I26"/>
  <c r="F28" i="12"/>
  <c r="I27" s="1"/>
  <c r="I26"/>
  <c r="F28" i="11"/>
  <c r="I26"/>
  <c r="F28" i="10"/>
  <c r="F28" i="9"/>
  <c r="I27"/>
  <c r="F28" i="8"/>
  <c r="I27"/>
  <c r="F29" i="1" l="1"/>
  <c r="I28"/>
  <c r="F29" i="6"/>
  <c r="I28"/>
  <c r="F29" i="5"/>
  <c r="I28"/>
  <c r="F29" i="4"/>
  <c r="F29" i="3"/>
  <c r="I28"/>
  <c r="I27"/>
  <c r="F32" i="17"/>
  <c r="I30"/>
  <c r="F29" i="15"/>
  <c r="F29" i="14"/>
  <c r="F29" i="13"/>
  <c r="I28" s="1"/>
  <c r="F29" i="12"/>
  <c r="F29" i="11"/>
  <c r="I27"/>
  <c r="F29" i="10"/>
  <c r="I27"/>
  <c r="F29" i="9"/>
  <c r="I28" s="1"/>
  <c r="F29" i="8"/>
  <c r="F30" i="3" l="1"/>
  <c r="I29"/>
  <c r="F30" i="4"/>
  <c r="I29"/>
  <c r="F30" i="5"/>
  <c r="I29"/>
  <c r="F30" i="6"/>
  <c r="I29"/>
  <c r="F30" i="1"/>
  <c r="I29"/>
  <c r="I28" i="4"/>
  <c r="F33" i="17"/>
  <c r="I32" s="1"/>
  <c r="I31"/>
  <c r="F30" i="15"/>
  <c r="I28"/>
  <c r="F30" i="14"/>
  <c r="I28"/>
  <c r="F30" i="13"/>
  <c r="F30" i="12"/>
  <c r="I29" s="1"/>
  <c r="I28"/>
  <c r="F30" i="11"/>
  <c r="I28"/>
  <c r="F30" i="10"/>
  <c r="I28"/>
  <c r="F30" i="9"/>
  <c r="I29" s="1"/>
  <c r="F30" i="8"/>
  <c r="I28"/>
  <c r="F31" i="1" l="1"/>
  <c r="I30"/>
  <c r="F31" i="6"/>
  <c r="I30"/>
  <c r="F31" i="5"/>
  <c r="F31" i="4"/>
  <c r="I30"/>
  <c r="F31" i="3"/>
  <c r="I30"/>
  <c r="F34" i="17"/>
  <c r="F31" i="15"/>
  <c r="I30" s="1"/>
  <c r="I29"/>
  <c r="F31" i="14"/>
  <c r="I29"/>
  <c r="F31" i="13"/>
  <c r="I30" s="1"/>
  <c r="I29"/>
  <c r="F31" i="12"/>
  <c r="I30" s="1"/>
  <c r="F31" i="11"/>
  <c r="I29"/>
  <c r="F31" i="10"/>
  <c r="I29"/>
  <c r="F31" i="9"/>
  <c r="F31" i="8"/>
  <c r="I29"/>
  <c r="F32" i="3" l="1"/>
  <c r="I31"/>
  <c r="F32" i="4"/>
  <c r="F32" i="5"/>
  <c r="I31"/>
  <c r="F32" i="6"/>
  <c r="I31"/>
  <c r="F32" i="1"/>
  <c r="I31"/>
  <c r="I30" i="5"/>
  <c r="F35" i="17"/>
  <c r="I33"/>
  <c r="F32" i="15"/>
  <c r="F32" i="14"/>
  <c r="I30"/>
  <c r="F32" i="13"/>
  <c r="I31" s="1"/>
  <c r="F32" i="12"/>
  <c r="I31" s="1"/>
  <c r="F32" i="11"/>
  <c r="I30"/>
  <c r="F32" i="10"/>
  <c r="I30"/>
  <c r="F32" i="9"/>
  <c r="I31" s="1"/>
  <c r="I30"/>
  <c r="F32" i="8"/>
  <c r="I30"/>
  <c r="F33" i="1" l="1"/>
  <c r="F33" i="6"/>
  <c r="I32"/>
  <c r="F33" i="5"/>
  <c r="F33" i="4"/>
  <c r="I32"/>
  <c r="F33" i="3"/>
  <c r="I31" i="4"/>
  <c r="F36" i="17"/>
  <c r="I34"/>
  <c r="F33" i="15"/>
  <c r="I32" s="1"/>
  <c r="I31"/>
  <c r="F33" i="14"/>
  <c r="I32" s="1"/>
  <c r="I31"/>
  <c r="F33" i="13"/>
  <c r="I32" s="1"/>
  <c r="F33" i="12"/>
  <c r="F33" i="11"/>
  <c r="I31"/>
  <c r="F33" i="10"/>
  <c r="I32" s="1"/>
  <c r="I31"/>
  <c r="F33" i="9"/>
  <c r="I32" s="1"/>
  <c r="F33" i="8"/>
  <c r="I31"/>
  <c r="F34" i="3" l="1"/>
  <c r="F34" i="4"/>
  <c r="I33"/>
  <c r="F34" i="5"/>
  <c r="I33"/>
  <c r="F34" i="6"/>
  <c r="I33"/>
  <c r="F34" i="1"/>
  <c r="I33"/>
  <c r="I32" i="3"/>
  <c r="I32" i="5"/>
  <c r="I32" i="1"/>
  <c r="F37" i="17"/>
  <c r="I35"/>
  <c r="F34" i="15"/>
  <c r="F34" i="14"/>
  <c r="I33" s="1"/>
  <c r="F34" i="13"/>
  <c r="I33"/>
  <c r="F34" i="12"/>
  <c r="I32"/>
  <c r="F34" i="11"/>
  <c r="I33" s="1"/>
  <c r="I32"/>
  <c r="F34" i="10"/>
  <c r="F34" i="9"/>
  <c r="I33" s="1"/>
  <c r="F34" i="8"/>
  <c r="I32"/>
  <c r="F35" i="1" l="1"/>
  <c r="I34"/>
  <c r="F35" i="6"/>
  <c r="I34"/>
  <c r="F35" i="5"/>
  <c r="I34"/>
  <c r="F35" i="4"/>
  <c r="F35" i="3"/>
  <c r="I34"/>
  <c r="I33"/>
  <c r="F38" i="17"/>
  <c r="I36"/>
  <c r="F35" i="15"/>
  <c r="I33"/>
  <c r="F35" i="14"/>
  <c r="F35" i="13"/>
  <c r="I34" s="1"/>
  <c r="F35" i="12"/>
  <c r="I34" s="1"/>
  <c r="I33"/>
  <c r="F35" i="11"/>
  <c r="I34" s="1"/>
  <c r="F35" i="10"/>
  <c r="I34" s="1"/>
  <c r="I33"/>
  <c r="F35" i="9"/>
  <c r="I34" s="1"/>
  <c r="F35" i="8"/>
  <c r="I34" s="1"/>
  <c r="I33"/>
  <c r="F36" i="3" l="1"/>
  <c r="F36" i="4"/>
  <c r="F36" i="5"/>
  <c r="I35"/>
  <c r="F36" i="6"/>
  <c r="I35"/>
  <c r="F36" i="1"/>
  <c r="I35"/>
  <c r="I34" i="4"/>
  <c r="F39" i="17"/>
  <c r="I37"/>
  <c r="F36" i="15"/>
  <c r="I34"/>
  <c r="F36" i="14"/>
  <c r="I35"/>
  <c r="I34"/>
  <c r="F36" i="13"/>
  <c r="I35" s="1"/>
  <c r="F36" i="12"/>
  <c r="I35" s="1"/>
  <c r="F36" i="11"/>
  <c r="F36" i="10"/>
  <c r="I35" s="1"/>
  <c r="F36" i="9"/>
  <c r="F36" i="8"/>
  <c r="F37" i="1" l="1"/>
  <c r="F37" i="6"/>
  <c r="F37" i="5"/>
  <c r="I36"/>
  <c r="F37" i="4"/>
  <c r="F37" i="3"/>
  <c r="I36"/>
  <c r="I35" i="4"/>
  <c r="I35" i="3"/>
  <c r="F40" i="17"/>
  <c r="I38"/>
  <c r="F37" i="15"/>
  <c r="I36"/>
  <c r="I35"/>
  <c r="F37" i="14"/>
  <c r="F37" i="13"/>
  <c r="I36"/>
  <c r="F37" i="12"/>
  <c r="F37" i="11"/>
  <c r="I36" s="1"/>
  <c r="I35"/>
  <c r="F37" i="10"/>
  <c r="I36" s="1"/>
  <c r="F37" i="9"/>
  <c r="I35"/>
  <c r="F37" i="8"/>
  <c r="I35"/>
  <c r="F38" i="3" l="1"/>
  <c r="I37"/>
  <c r="F38" i="4"/>
  <c r="I37"/>
  <c r="F38" i="5"/>
  <c r="I37"/>
  <c r="F38" i="6"/>
  <c r="I37"/>
  <c r="F38" i="1"/>
  <c r="I36" i="4"/>
  <c r="I36" i="6"/>
  <c r="I36" i="1"/>
  <c r="F41" i="17"/>
  <c r="I40" s="1"/>
  <c r="I39"/>
  <c r="F38" i="15"/>
  <c r="F38" i="14"/>
  <c r="I37" s="1"/>
  <c r="I36"/>
  <c r="F38" i="13"/>
  <c r="F38" i="12"/>
  <c r="I37" s="1"/>
  <c r="I36"/>
  <c r="F38" i="11"/>
  <c r="F38" i="10"/>
  <c r="I37" s="1"/>
  <c r="F38" i="9"/>
  <c r="I36"/>
  <c r="F38" i="8"/>
  <c r="I36"/>
  <c r="F39" i="1" l="1"/>
  <c r="I38"/>
  <c r="F39" i="6"/>
  <c r="I38"/>
  <c r="F39" i="5"/>
  <c r="I38"/>
  <c r="F39" i="4"/>
  <c r="I38"/>
  <c r="F39" i="3"/>
  <c r="I38"/>
  <c r="I37" i="1"/>
  <c r="F42" i="17"/>
  <c r="I41" s="1"/>
  <c r="F39" i="15"/>
  <c r="I38" s="1"/>
  <c r="I37"/>
  <c r="F39" i="14"/>
  <c r="F39" i="13"/>
  <c r="I38"/>
  <c r="I37"/>
  <c r="F39" i="12"/>
  <c r="I38" s="1"/>
  <c r="F39" i="11"/>
  <c r="I37"/>
  <c r="F39" i="10"/>
  <c r="I38"/>
  <c r="F39" i="9"/>
  <c r="I37"/>
  <c r="F39" i="8"/>
  <c r="I37"/>
  <c r="F40" i="3" l="1"/>
  <c r="I39"/>
  <c r="F40" i="4"/>
  <c r="I39"/>
  <c r="F40" i="5"/>
  <c r="F40" i="6"/>
  <c r="I39"/>
  <c r="F40" i="1"/>
  <c r="I39"/>
  <c r="F43" i="17"/>
  <c r="I42"/>
  <c r="F40" i="15"/>
  <c r="F40" i="14"/>
  <c r="I39" s="1"/>
  <c r="I38"/>
  <c r="F40" i="13"/>
  <c r="F40" i="12"/>
  <c r="I39" s="1"/>
  <c r="F40" i="11"/>
  <c r="I38"/>
  <c r="F40" i="10"/>
  <c r="I39"/>
  <c r="F40" i="9"/>
  <c r="I39" s="1"/>
  <c r="I38"/>
  <c r="F40" i="8"/>
  <c r="I38"/>
  <c r="F41" i="1" l="1"/>
  <c r="F41" i="6"/>
  <c r="I40"/>
  <c r="F41" i="5"/>
  <c r="F41" i="4"/>
  <c r="I40"/>
  <c r="F41" i="3"/>
  <c r="I40"/>
  <c r="I39" i="5"/>
  <c r="F44" i="17"/>
  <c r="I43"/>
  <c r="F41" i="15"/>
  <c r="I40"/>
  <c r="I39"/>
  <c r="F41" i="14"/>
  <c r="I40" s="1"/>
  <c r="F41" i="13"/>
  <c r="I40" s="1"/>
  <c r="I39"/>
  <c r="F41" i="12"/>
  <c r="F41" i="11"/>
  <c r="I39"/>
  <c r="F41" i="10"/>
  <c r="I40"/>
  <c r="F41" i="9"/>
  <c r="I40"/>
  <c r="F41" i="8"/>
  <c r="I40"/>
  <c r="I39"/>
  <c r="F42" i="3" l="1"/>
  <c r="I41"/>
  <c r="F42" i="4"/>
  <c r="I41"/>
  <c r="F42" i="5"/>
  <c r="I41"/>
  <c r="F42" i="6"/>
  <c r="I41"/>
  <c r="F42" i="1"/>
  <c r="I40" i="5"/>
  <c r="I40" i="1"/>
  <c r="F45" i="17"/>
  <c r="I44"/>
  <c r="F42" i="15"/>
  <c r="I41"/>
  <c r="F42" i="14"/>
  <c r="F42" i="13"/>
  <c r="I41" s="1"/>
  <c r="F42" i="12"/>
  <c r="I41" s="1"/>
  <c r="I40"/>
  <c r="F42" i="11"/>
  <c r="I40"/>
  <c r="F42" i="10"/>
  <c r="I41" s="1"/>
  <c r="F42" i="9"/>
  <c r="I41" s="1"/>
  <c r="F42" i="8"/>
  <c r="I41" s="1"/>
  <c r="F43" i="1" l="1"/>
  <c r="I42"/>
  <c r="F43" i="6"/>
  <c r="I42"/>
  <c r="F43" i="5"/>
  <c r="I42"/>
  <c r="F43" i="4"/>
  <c r="I42"/>
  <c r="F43" i="3"/>
  <c r="I41" i="1"/>
  <c r="F46" i="17"/>
  <c r="I45" s="1"/>
  <c r="F43" i="15"/>
  <c r="I42" s="1"/>
  <c r="F43" i="14"/>
  <c r="I42" s="1"/>
  <c r="I41"/>
  <c r="F43" i="13"/>
  <c r="I42"/>
  <c r="F43" i="12"/>
  <c r="I42" s="1"/>
  <c r="F43" i="11"/>
  <c r="I42" s="1"/>
  <c r="I41"/>
  <c r="F43" i="10"/>
  <c r="I42" s="1"/>
  <c r="F43" i="9"/>
  <c r="I42" s="1"/>
  <c r="F43" i="8"/>
  <c r="I42" s="1"/>
  <c r="F44" i="3" l="1"/>
  <c r="I43"/>
  <c r="F44" i="4"/>
  <c r="I43"/>
  <c r="F44" i="5"/>
  <c r="I43"/>
  <c r="F44" i="6"/>
  <c r="F44" i="1"/>
  <c r="I43"/>
  <c r="I42" i="3"/>
  <c r="F47" i="17"/>
  <c r="I46"/>
  <c r="F44" i="15"/>
  <c r="I43"/>
  <c r="F44" i="14"/>
  <c r="I43"/>
  <c r="F44" i="13"/>
  <c r="I43" s="1"/>
  <c r="F44" i="12"/>
  <c r="I43" s="1"/>
  <c r="F44" i="11"/>
  <c r="F44" i="10"/>
  <c r="I43" s="1"/>
  <c r="F44" i="9"/>
  <c r="I43" s="1"/>
  <c r="F44" i="8"/>
  <c r="I43"/>
  <c r="F45" i="1" l="1"/>
  <c r="F45" i="6"/>
  <c r="I44"/>
  <c r="F45" i="5"/>
  <c r="I44"/>
  <c r="F45" i="4"/>
  <c r="F45" i="3"/>
  <c r="I44"/>
  <c r="I43" i="6"/>
  <c r="F48" i="17"/>
  <c r="I47"/>
  <c r="F45" i="15"/>
  <c r="I44"/>
  <c r="F45" i="14"/>
  <c r="I44"/>
  <c r="F45" i="13"/>
  <c r="I44" s="1"/>
  <c r="F45" i="12"/>
  <c r="I44"/>
  <c r="F45" i="11"/>
  <c r="I43"/>
  <c r="F45" i="10"/>
  <c r="I44"/>
  <c r="F45" i="9"/>
  <c r="I44"/>
  <c r="F45" i="8"/>
  <c r="I44"/>
  <c r="F46" i="3" l="1"/>
  <c r="F46" i="4"/>
  <c r="I45"/>
  <c r="F46" i="5"/>
  <c r="I45"/>
  <c r="F46" i="6"/>
  <c r="F46" i="1"/>
  <c r="I45"/>
  <c r="I44" i="4"/>
  <c r="I44" i="1"/>
  <c r="F49" i="17"/>
  <c r="I48"/>
  <c r="F46" i="15"/>
  <c r="I45"/>
  <c r="F46" i="14"/>
  <c r="I45"/>
  <c r="F46" i="13"/>
  <c r="I45"/>
  <c r="F46" i="12"/>
  <c r="I45"/>
  <c r="F46" i="11"/>
  <c r="I44"/>
  <c r="F46" i="10"/>
  <c r="I45" s="1"/>
  <c r="F46" i="9"/>
  <c r="I45" s="1"/>
  <c r="F46" i="8"/>
  <c r="I45" s="1"/>
  <c r="F47" i="1" l="1"/>
  <c r="I46"/>
  <c r="F47" i="6"/>
  <c r="I46"/>
  <c r="F47" i="5"/>
  <c r="F47" i="4"/>
  <c r="I46"/>
  <c r="F47" i="3"/>
  <c r="I46"/>
  <c r="I45" i="6"/>
  <c r="I45" i="3"/>
  <c r="F50" i="17"/>
  <c r="I49"/>
  <c r="F47" i="15"/>
  <c r="I46"/>
  <c r="F47" i="14"/>
  <c r="I46"/>
  <c r="F47" i="13"/>
  <c r="I46"/>
  <c r="F47" i="12"/>
  <c r="I46"/>
  <c r="F47" i="11"/>
  <c r="I45"/>
  <c r="F47" i="10"/>
  <c r="I46"/>
  <c r="F47" i="9"/>
  <c r="I46"/>
  <c r="F47" i="8"/>
  <c r="I46"/>
  <c r="F48" i="3" l="1"/>
  <c r="I47"/>
  <c r="F48" i="4"/>
  <c r="F48" i="5"/>
  <c r="I47"/>
  <c r="F48" i="6"/>
  <c r="I47"/>
  <c r="F48" i="1"/>
  <c r="I47"/>
  <c r="I46" i="5"/>
  <c r="F51" i="17"/>
  <c r="I50" s="1"/>
  <c r="F48" i="15"/>
  <c r="I47" s="1"/>
  <c r="F48" i="14"/>
  <c r="I47"/>
  <c r="F48" i="13"/>
  <c r="I47"/>
  <c r="F48" i="12"/>
  <c r="I47"/>
  <c r="F48" i="11"/>
  <c r="I46"/>
  <c r="F48" i="10"/>
  <c r="I47"/>
  <c r="F48" i="9"/>
  <c r="I47"/>
  <c r="F48" i="8"/>
  <c r="I47" s="1"/>
  <c r="F49" i="1" l="1"/>
  <c r="I48"/>
  <c r="F49" i="6"/>
  <c r="I48"/>
  <c r="F49" i="5"/>
  <c r="I48"/>
  <c r="F49" i="4"/>
  <c r="I48"/>
  <c r="F49" i="3"/>
  <c r="I48"/>
  <c r="I47" i="4"/>
  <c r="F52" i="17"/>
  <c r="I51" s="1"/>
  <c r="F49" i="15"/>
  <c r="I48" s="1"/>
  <c r="F49" i="14"/>
  <c r="I48"/>
  <c r="F49" i="13"/>
  <c r="I48"/>
  <c r="F49" i="12"/>
  <c r="I48"/>
  <c r="F49" i="11"/>
  <c r="I47"/>
  <c r="F49" i="10"/>
  <c r="I48"/>
  <c r="F49" i="9"/>
  <c r="I48"/>
  <c r="F49" i="8"/>
  <c r="F50" i="3" l="1"/>
  <c r="I49"/>
  <c r="F50" i="4"/>
  <c r="I49"/>
  <c r="F50" i="5"/>
  <c r="I49"/>
  <c r="F50" i="6"/>
  <c r="F50" i="1"/>
  <c r="I49"/>
  <c r="F53" i="17"/>
  <c r="I52"/>
  <c r="F50" i="15"/>
  <c r="I49" s="1"/>
  <c r="F50" i="14"/>
  <c r="I49"/>
  <c r="F50" i="13"/>
  <c r="I49"/>
  <c r="F50" i="12"/>
  <c r="I49"/>
  <c r="F50" i="11"/>
  <c r="I48"/>
  <c r="F50" i="10"/>
  <c r="I49"/>
  <c r="F50" i="9"/>
  <c r="I49"/>
  <c r="F50" i="8"/>
  <c r="I49"/>
  <c r="I48"/>
  <c r="F51" i="1" l="1"/>
  <c r="F51" i="6"/>
  <c r="F51" i="5"/>
  <c r="I50"/>
  <c r="F51" i="4"/>
  <c r="I50"/>
  <c r="F51" i="3"/>
  <c r="I49" i="6"/>
  <c r="F54" i="17"/>
  <c r="I53"/>
  <c r="F51" i="15"/>
  <c r="I50"/>
  <c r="F51" i="14"/>
  <c r="I50"/>
  <c r="F51" i="13"/>
  <c r="I50"/>
  <c r="F51" i="12"/>
  <c r="F51" i="11"/>
  <c r="I49"/>
  <c r="F51" i="10"/>
  <c r="I50" s="1"/>
  <c r="F51" i="9"/>
  <c r="I50" s="1"/>
  <c r="F51" i="8"/>
  <c r="I50" s="1"/>
  <c r="F52" i="3" l="1"/>
  <c r="I51"/>
  <c r="F52" i="4"/>
  <c r="I51"/>
  <c r="F52" i="5"/>
  <c r="I51"/>
  <c r="F52" i="6"/>
  <c r="I51"/>
  <c r="F52" i="1"/>
  <c r="I50" i="3"/>
  <c r="I50" i="6"/>
  <c r="I50" i="1"/>
  <c r="F55" i="17"/>
  <c r="I54"/>
  <c r="F52" i="15"/>
  <c r="I51"/>
  <c r="F52" i="14"/>
  <c r="I51"/>
  <c r="F52" i="13"/>
  <c r="I51" s="1"/>
  <c r="F52" i="12"/>
  <c r="I51"/>
  <c r="I50"/>
  <c r="F52" i="11"/>
  <c r="I50"/>
  <c r="F52" i="10"/>
  <c r="I51" s="1"/>
  <c r="F52" i="9"/>
  <c r="I51"/>
  <c r="F52" i="8"/>
  <c r="I51" s="1"/>
  <c r="F53" i="1" l="1"/>
  <c r="I52"/>
  <c r="F53" i="6"/>
  <c r="I52"/>
  <c r="F53" i="5"/>
  <c r="F53" i="4"/>
  <c r="I52"/>
  <c r="F53" i="3"/>
  <c r="I52"/>
  <c r="I51" i="1"/>
  <c r="F56" i="17"/>
  <c r="I55"/>
  <c r="F53" i="15"/>
  <c r="I52"/>
  <c r="F53" i="14"/>
  <c r="I52"/>
  <c r="F53" i="13"/>
  <c r="I52" s="1"/>
  <c r="F53" i="12"/>
  <c r="I52"/>
  <c r="F53" i="11"/>
  <c r="I51"/>
  <c r="F53" i="10"/>
  <c r="I52"/>
  <c r="F53" i="9"/>
  <c r="I52" s="1"/>
  <c r="F53" i="8"/>
  <c r="I52" s="1"/>
  <c r="F54" i="3" l="1"/>
  <c r="I53"/>
  <c r="F54" i="4"/>
  <c r="I53"/>
  <c r="F54" i="5"/>
  <c r="I53"/>
  <c r="F54" i="6"/>
  <c r="I53"/>
  <c r="F54" i="1"/>
  <c r="I52" i="5"/>
  <c r="F57" i="17"/>
  <c r="I56"/>
  <c r="F54" i="15"/>
  <c r="I53"/>
  <c r="F54" i="14"/>
  <c r="I53"/>
  <c r="F54" i="13"/>
  <c r="I53"/>
  <c r="F54" i="12"/>
  <c r="I53"/>
  <c r="F54" i="11"/>
  <c r="I52"/>
  <c r="F54" i="10"/>
  <c r="I53"/>
  <c r="F54" i="9"/>
  <c r="I53" s="1"/>
  <c r="F54" i="8"/>
  <c r="I53" s="1"/>
  <c r="F55" i="1" l="1"/>
  <c r="I54"/>
  <c r="F55" i="6"/>
  <c r="I54"/>
  <c r="F55" i="5"/>
  <c r="I54"/>
  <c r="F55" i="4"/>
  <c r="I54"/>
  <c r="F55" i="3"/>
  <c r="I54"/>
  <c r="I53" i="1"/>
  <c r="F58" i="17"/>
  <c r="I57" s="1"/>
  <c r="F55" i="15"/>
  <c r="I54"/>
  <c r="F55" i="14"/>
  <c r="I54"/>
  <c r="F55" i="13"/>
  <c r="I54" s="1"/>
  <c r="F55" i="12"/>
  <c r="I54"/>
  <c r="F55" i="11"/>
  <c r="I53"/>
  <c r="F55" i="10"/>
  <c r="F55" i="9"/>
  <c r="I54" s="1"/>
  <c r="F55" i="8"/>
  <c r="I54" s="1"/>
  <c r="F56" i="3" l="1"/>
  <c r="F56" i="4"/>
  <c r="I55"/>
  <c r="F56" i="5"/>
  <c r="F56" i="6"/>
  <c r="I55"/>
  <c r="F56" i="1"/>
  <c r="I55"/>
  <c r="F59" i="17"/>
  <c r="I58"/>
  <c r="F56" i="15"/>
  <c r="I55" s="1"/>
  <c r="F56" i="14"/>
  <c r="I55"/>
  <c r="F56" i="13"/>
  <c r="I55"/>
  <c r="F56" i="12"/>
  <c r="I55"/>
  <c r="F56" i="11"/>
  <c r="I54"/>
  <c r="F56" i="10"/>
  <c r="I55"/>
  <c r="I54"/>
  <c r="F56" i="9"/>
  <c r="I55" s="1"/>
  <c r="F56" i="8"/>
  <c r="F57" i="1" l="1"/>
  <c r="I56"/>
  <c r="F57" i="6"/>
  <c r="I56"/>
  <c r="F57" i="5"/>
  <c r="I56"/>
  <c r="F57" i="4"/>
  <c r="I56"/>
  <c r="F57" i="3"/>
  <c r="I56"/>
  <c r="I55" i="5"/>
  <c r="I55" i="3"/>
  <c r="F60" i="17"/>
  <c r="I59" s="1"/>
  <c r="F57" i="15"/>
  <c r="I56"/>
  <c r="F57" i="14"/>
  <c r="I56"/>
  <c r="F57" i="13"/>
  <c r="I56" s="1"/>
  <c r="F57" i="12"/>
  <c r="I56" s="1"/>
  <c r="F57" i="11"/>
  <c r="I55"/>
  <c r="F57" i="10"/>
  <c r="F57" i="9"/>
  <c r="I56" s="1"/>
  <c r="F57" i="8"/>
  <c r="I56" s="1"/>
  <c r="I55"/>
  <c r="F58" i="3" l="1"/>
  <c r="F58" i="4"/>
  <c r="F58" i="5"/>
  <c r="I57"/>
  <c r="F58" i="6"/>
  <c r="F58" i="1"/>
  <c r="I57"/>
  <c r="F61" i="17"/>
  <c r="I60"/>
  <c r="F58" i="15"/>
  <c r="I57"/>
  <c r="F58" i="14"/>
  <c r="I57"/>
  <c r="F58" i="13"/>
  <c r="I57" s="1"/>
  <c r="F58" i="12"/>
  <c r="I57" s="1"/>
  <c r="F58" i="11"/>
  <c r="I56"/>
  <c r="F58" i="10"/>
  <c r="I57"/>
  <c r="I56"/>
  <c r="F58" i="9"/>
  <c r="I57" s="1"/>
  <c r="F58" i="8"/>
  <c r="I57" s="1"/>
  <c r="F59" i="1" l="1"/>
  <c r="I58"/>
  <c r="F59" i="6"/>
  <c r="I58"/>
  <c r="F59" i="5"/>
  <c r="I58"/>
  <c r="F59" i="4"/>
  <c r="F59" i="3"/>
  <c r="I58"/>
  <c r="I57" i="6"/>
  <c r="I57" i="4"/>
  <c r="I57" i="3"/>
  <c r="F62" i="17"/>
  <c r="I61" s="1"/>
  <c r="F59" i="15"/>
  <c r="I58" s="1"/>
  <c r="F59" i="14"/>
  <c r="I58" s="1"/>
  <c r="F59" i="13"/>
  <c r="I58" s="1"/>
  <c r="F59" i="12"/>
  <c r="I58"/>
  <c r="F59" i="11"/>
  <c r="I57"/>
  <c r="F59" i="10"/>
  <c r="I58"/>
  <c r="F59" i="9"/>
  <c r="I58"/>
  <c r="F59" i="8"/>
  <c r="I58"/>
  <c r="F60" i="3" l="1"/>
  <c r="I59"/>
  <c r="F60" i="4"/>
  <c r="I59"/>
  <c r="F60" i="5"/>
  <c r="I59"/>
  <c r="F60" i="6"/>
  <c r="I59"/>
  <c r="F60" i="1"/>
  <c r="I59"/>
  <c r="I58" i="4"/>
  <c r="F63" i="17"/>
  <c r="I62" s="1"/>
  <c r="F60" i="15"/>
  <c r="I59" s="1"/>
  <c r="F60" i="14"/>
  <c r="I59" s="1"/>
  <c r="F60" i="13"/>
  <c r="F60" i="12"/>
  <c r="I59"/>
  <c r="F60" i="11"/>
  <c r="I58"/>
  <c r="F60" i="10"/>
  <c r="F60" i="9"/>
  <c r="I59" s="1"/>
  <c r="F60" i="8"/>
  <c r="I59" s="1"/>
  <c r="F61" i="1" l="1"/>
  <c r="I60"/>
  <c r="F61" i="6"/>
  <c r="I60"/>
  <c r="F61" i="5"/>
  <c r="I60"/>
  <c r="F61" i="4"/>
  <c r="F61" i="3"/>
  <c r="I60"/>
  <c r="F64" i="17"/>
  <c r="I63"/>
  <c r="F61" i="15"/>
  <c r="I60"/>
  <c r="F61" i="14"/>
  <c r="I60"/>
  <c r="F61" i="13"/>
  <c r="I60" s="1"/>
  <c r="I59"/>
  <c r="F61" i="12"/>
  <c r="I60"/>
  <c r="F61" i="11"/>
  <c r="I60" s="1"/>
  <c r="I59"/>
  <c r="F61" i="10"/>
  <c r="I60"/>
  <c r="I59"/>
  <c r="F61" i="9"/>
  <c r="I60" s="1"/>
  <c r="F61" i="8"/>
  <c r="I60" s="1"/>
  <c r="F62" i="3" l="1"/>
  <c r="I61"/>
  <c r="F62" i="4"/>
  <c r="I61"/>
  <c r="F62" i="5"/>
  <c r="I61"/>
  <c r="F62" i="6"/>
  <c r="F62" i="1"/>
  <c r="I61"/>
  <c r="I60" i="4"/>
  <c r="F65" i="17"/>
  <c r="I64" s="1"/>
  <c r="F62" i="15"/>
  <c r="I61" s="1"/>
  <c r="F62" i="14"/>
  <c r="I61" s="1"/>
  <c r="F62" i="13"/>
  <c r="I61" s="1"/>
  <c r="F62" i="12"/>
  <c r="I61" s="1"/>
  <c r="F62" i="11"/>
  <c r="F62" i="10"/>
  <c r="I61"/>
  <c r="F62" i="9"/>
  <c r="I61"/>
  <c r="F62" i="8"/>
  <c r="I61"/>
  <c r="F63" i="1" l="1"/>
  <c r="F63" i="6"/>
  <c r="I62"/>
  <c r="F63" i="5"/>
  <c r="I62"/>
  <c r="F63" i="4"/>
  <c r="F63" i="3"/>
  <c r="I62"/>
  <c r="I61" i="6"/>
  <c r="F66" i="17"/>
  <c r="I65"/>
  <c r="F63" i="15"/>
  <c r="I62" s="1"/>
  <c r="F63" i="14"/>
  <c r="I62"/>
  <c r="F63" i="13"/>
  <c r="I62" s="1"/>
  <c r="F63" i="12"/>
  <c r="I62" s="1"/>
  <c r="F63" i="11"/>
  <c r="I62" s="1"/>
  <c r="I61"/>
  <c r="F63" i="10"/>
  <c r="I62"/>
  <c r="F63" i="9"/>
  <c r="I62"/>
  <c r="F63" i="8"/>
  <c r="I62"/>
  <c r="F64" i="3" l="1"/>
  <c r="I63"/>
  <c r="F64" i="4"/>
  <c r="I63"/>
  <c r="F64" i="5"/>
  <c r="I63"/>
  <c r="F64" i="6"/>
  <c r="F64" i="1"/>
  <c r="I63"/>
  <c r="I62" i="4"/>
  <c r="I62" i="1"/>
  <c r="F67" i="17"/>
  <c r="I66"/>
  <c r="F64" i="15"/>
  <c r="I63"/>
  <c r="F64" i="14"/>
  <c r="I63"/>
  <c r="F64" i="13"/>
  <c r="I63" s="1"/>
  <c r="F64" i="12"/>
  <c r="I63" s="1"/>
  <c r="F64" i="11"/>
  <c r="F64" i="10"/>
  <c r="I63"/>
  <c r="F64" i="9"/>
  <c r="I63" s="1"/>
  <c r="F64" i="8"/>
  <c r="I63"/>
  <c r="F65" i="1" l="1"/>
  <c r="F65" i="6"/>
  <c r="F65" i="5"/>
  <c r="I64"/>
  <c r="F65" i="4"/>
  <c r="I64"/>
  <c r="F65" i="3"/>
  <c r="I63" i="6"/>
  <c r="F68" i="17"/>
  <c r="I67" s="1"/>
  <c r="F65" i="15"/>
  <c r="I64" s="1"/>
  <c r="F65" i="14"/>
  <c r="I64" s="1"/>
  <c r="F65" i="13"/>
  <c r="I64" s="1"/>
  <c r="F65" i="12"/>
  <c r="F65" i="11"/>
  <c r="I63"/>
  <c r="F65" i="10"/>
  <c r="I64" s="1"/>
  <c r="F65" i="9"/>
  <c r="I64" s="1"/>
  <c r="F65" i="8"/>
  <c r="I64" s="1"/>
  <c r="F66" i="3" l="1"/>
  <c r="I65"/>
  <c r="F66" i="4"/>
  <c r="I65"/>
  <c r="F66" i="5"/>
  <c r="I65"/>
  <c r="F66" i="6"/>
  <c r="I65"/>
  <c r="F66" i="1"/>
  <c r="I65"/>
  <c r="I64" i="3"/>
  <c r="I64" i="6"/>
  <c r="I64" i="1"/>
  <c r="F69" i="17"/>
  <c r="I68" s="1"/>
  <c r="F66" i="15"/>
  <c r="I65" s="1"/>
  <c r="F66" i="14"/>
  <c r="I65" s="1"/>
  <c r="F66" i="13"/>
  <c r="I65" s="1"/>
  <c r="F66" i="12"/>
  <c r="I65"/>
  <c r="I64"/>
  <c r="F66" i="11"/>
  <c r="I65" s="1"/>
  <c r="I64"/>
  <c r="F66" i="10"/>
  <c r="I65"/>
  <c r="F66" i="9"/>
  <c r="I65"/>
  <c r="F66" i="8"/>
  <c r="F67" i="1" l="1"/>
  <c r="I66"/>
  <c r="F67" i="6"/>
  <c r="I66"/>
  <c r="F67" i="5"/>
  <c r="F67" i="4"/>
  <c r="I66"/>
  <c r="F67" i="3"/>
  <c r="I66"/>
  <c r="F70" i="17"/>
  <c r="I69"/>
  <c r="F67" i="15"/>
  <c r="I66"/>
  <c r="F67" i="14"/>
  <c r="I66"/>
  <c r="F67" i="13"/>
  <c r="I66" s="1"/>
  <c r="F67" i="12"/>
  <c r="I66" s="1"/>
  <c r="F67" i="11"/>
  <c r="I66" s="1"/>
  <c r="F67" i="10"/>
  <c r="I66" s="1"/>
  <c r="F67" i="9"/>
  <c r="F67" i="8"/>
  <c r="I66"/>
  <c r="I65"/>
  <c r="F68" i="3" l="1"/>
  <c r="I67"/>
  <c r="F68" i="4"/>
  <c r="I67"/>
  <c r="F68" i="5"/>
  <c r="I67"/>
  <c r="F68" i="6"/>
  <c r="I67"/>
  <c r="F68" i="1"/>
  <c r="I67"/>
  <c r="I66" i="5"/>
  <c r="F71" i="17"/>
  <c r="I70" s="1"/>
  <c r="F68" i="15"/>
  <c r="I67" s="1"/>
  <c r="F68" i="14"/>
  <c r="I67" s="1"/>
  <c r="F68" i="13"/>
  <c r="F68" i="12"/>
  <c r="I67" s="1"/>
  <c r="F68" i="11"/>
  <c r="I67"/>
  <c r="F68" i="10"/>
  <c r="I67"/>
  <c r="F68" i="9"/>
  <c r="I67"/>
  <c r="I66"/>
  <c r="F68" i="8"/>
  <c r="I67" s="1"/>
  <c r="F69" i="1" l="1"/>
  <c r="I68"/>
  <c r="F69" i="6"/>
  <c r="I68"/>
  <c r="F69" i="5"/>
  <c r="F69" i="4"/>
  <c r="I68"/>
  <c r="F69" i="3"/>
  <c r="I68"/>
  <c r="F72" i="17"/>
  <c r="I71" s="1"/>
  <c r="F69" i="15"/>
  <c r="I68"/>
  <c r="F69" i="14"/>
  <c r="I68"/>
  <c r="F69" i="13"/>
  <c r="I68" s="1"/>
  <c r="I67"/>
  <c r="F69" i="12"/>
  <c r="I68"/>
  <c r="F69" i="11"/>
  <c r="I68" s="1"/>
  <c r="F69" i="10"/>
  <c r="I68"/>
  <c r="F69" i="9"/>
  <c r="I68"/>
  <c r="F69" i="8"/>
  <c r="I68"/>
  <c r="F70" i="3" l="1"/>
  <c r="I69"/>
  <c r="F70" i="4"/>
  <c r="I69"/>
  <c r="F70" i="5"/>
  <c r="F70" i="6"/>
  <c r="I69"/>
  <c r="F70" i="1"/>
  <c r="I69"/>
  <c r="I68" i="5"/>
  <c r="F73" i="17"/>
  <c r="I72"/>
  <c r="F70" i="15"/>
  <c r="I69"/>
  <c r="F70" i="14"/>
  <c r="I69"/>
  <c r="F70" i="13"/>
  <c r="I69" s="1"/>
  <c r="F70" i="12"/>
  <c r="I69"/>
  <c r="F70" i="11"/>
  <c r="I69"/>
  <c r="F70" i="10"/>
  <c r="I69"/>
  <c r="F70" i="9"/>
  <c r="I69"/>
  <c r="F70" i="8"/>
  <c r="I69"/>
  <c r="F71" i="1" l="1"/>
  <c r="I70"/>
  <c r="F71" i="6"/>
  <c r="I70"/>
  <c r="F71" i="5"/>
  <c r="I70"/>
  <c r="F71" i="4"/>
  <c r="I70"/>
  <c r="F71" i="3"/>
  <c r="I70"/>
  <c r="I69" i="5"/>
  <c r="F74" i="17"/>
  <c r="I73" s="1"/>
  <c r="F71" i="15"/>
  <c r="I70" s="1"/>
  <c r="F71" i="14"/>
  <c r="I70"/>
  <c r="F71" i="13"/>
  <c r="I70" s="1"/>
  <c r="F71" i="12"/>
  <c r="I70" s="1"/>
  <c r="F71" i="11"/>
  <c r="I70" s="1"/>
  <c r="F71" i="10"/>
  <c r="I70" s="1"/>
  <c r="F71" i="9"/>
  <c r="I70"/>
  <c r="F71" i="8"/>
  <c r="I70"/>
  <c r="F72" i="3" l="1"/>
  <c r="I71"/>
  <c r="F72" i="4"/>
  <c r="I71"/>
  <c r="F72" i="5"/>
  <c r="I71"/>
  <c r="F72" i="6"/>
  <c r="F72" i="1"/>
  <c r="I71"/>
  <c r="F75" i="17"/>
  <c r="F72" i="15"/>
  <c r="I71"/>
  <c r="F72" i="14"/>
  <c r="I71"/>
  <c r="F72" i="13"/>
  <c r="I71" s="1"/>
  <c r="F72" i="12"/>
  <c r="I71" s="1"/>
  <c r="F72" i="11"/>
  <c r="I71"/>
  <c r="F72" i="10"/>
  <c r="I71"/>
  <c r="F72" i="9"/>
  <c r="I71"/>
  <c r="F72" i="8"/>
  <c r="I71" s="1"/>
  <c r="F73" i="1" l="1"/>
  <c r="I72"/>
  <c r="F73" i="6"/>
  <c r="I72"/>
  <c r="F73" i="5"/>
  <c r="F73" i="4"/>
  <c r="I72"/>
  <c r="F73" i="3"/>
  <c r="I72"/>
  <c r="I71" i="6"/>
  <c r="F76" i="17"/>
  <c r="I75" s="1"/>
  <c r="I74"/>
  <c r="F73" i="15"/>
  <c r="I72" s="1"/>
  <c r="F73" i="14"/>
  <c r="I72" s="1"/>
  <c r="F73" i="13"/>
  <c r="I72"/>
  <c r="F73" i="12"/>
  <c r="I72"/>
  <c r="F73" i="11"/>
  <c r="I72"/>
  <c r="F73" i="10"/>
  <c r="I72" s="1"/>
  <c r="F73" i="9"/>
  <c r="I72" s="1"/>
  <c r="F73" i="8"/>
  <c r="I72" s="1"/>
  <c r="F74" i="3" l="1"/>
  <c r="I73"/>
  <c r="F74" i="4"/>
  <c r="I73"/>
  <c r="F74" i="5"/>
  <c r="I73"/>
  <c r="F74" i="6"/>
  <c r="F74" i="1"/>
  <c r="I73"/>
  <c r="I72" i="5"/>
  <c r="F77" i="17"/>
  <c r="I76" s="1"/>
  <c r="F74" i="15"/>
  <c r="I73" s="1"/>
  <c r="F74" i="14"/>
  <c r="I73" s="1"/>
  <c r="F74" i="13"/>
  <c r="F74" i="12"/>
  <c r="I73"/>
  <c r="F74" i="11"/>
  <c r="I73"/>
  <c r="F74" i="10"/>
  <c r="I73"/>
  <c r="F74" i="9"/>
  <c r="F74" i="8"/>
  <c r="I73" s="1"/>
  <c r="F75" i="1" l="1"/>
  <c r="I74"/>
  <c r="F75" i="6"/>
  <c r="I74"/>
  <c r="F75" i="5"/>
  <c r="I74"/>
  <c r="F75" i="4"/>
  <c r="I74"/>
  <c r="F75" i="3"/>
  <c r="I73" i="6"/>
  <c r="F78" i="17"/>
  <c r="I77" s="1"/>
  <c r="F75" i="15"/>
  <c r="I74" s="1"/>
  <c r="F75" i="14"/>
  <c r="I74" s="1"/>
  <c r="F75" i="13"/>
  <c r="I74" s="1"/>
  <c r="I73"/>
  <c r="F75" i="12"/>
  <c r="I74"/>
  <c r="F75" i="11"/>
  <c r="I74"/>
  <c r="F75" i="10"/>
  <c r="F75" i="9"/>
  <c r="I74" s="1"/>
  <c r="I73"/>
  <c r="F75" i="8"/>
  <c r="I74"/>
  <c r="F76" i="3" l="1"/>
  <c r="I75"/>
  <c r="F76" i="4"/>
  <c r="I75"/>
  <c r="F76" i="5"/>
  <c r="I75"/>
  <c r="F76" i="6"/>
  <c r="I75"/>
  <c r="F76" i="1"/>
  <c r="I74" i="3"/>
  <c r="F79" i="17"/>
  <c r="I78" s="1"/>
  <c r="F76" i="15"/>
  <c r="I75" s="1"/>
  <c r="F76" i="14"/>
  <c r="I75" s="1"/>
  <c r="F76" i="13"/>
  <c r="I75" s="1"/>
  <c r="F76" i="12"/>
  <c r="I75" s="1"/>
  <c r="F76" i="11"/>
  <c r="I75" s="1"/>
  <c r="F76" i="10"/>
  <c r="I75" s="1"/>
  <c r="I74"/>
  <c r="F76" i="9"/>
  <c r="I75" s="1"/>
  <c r="F76" i="8"/>
  <c r="I75"/>
  <c r="F77" i="1" l="1"/>
  <c r="F77" i="6"/>
  <c r="I76"/>
  <c r="F77" i="5"/>
  <c r="I76"/>
  <c r="F77" i="4"/>
  <c r="F77" i="3"/>
  <c r="I76"/>
  <c r="I75" i="1"/>
  <c r="F80" i="17"/>
  <c r="I79" s="1"/>
  <c r="F77" i="15"/>
  <c r="I76"/>
  <c r="F77" i="14"/>
  <c r="I76"/>
  <c r="F77" i="13"/>
  <c r="I76"/>
  <c r="F77" i="12"/>
  <c r="I76"/>
  <c r="F77" i="11"/>
  <c r="I76"/>
  <c r="F77" i="10"/>
  <c r="I76"/>
  <c r="F77" i="9"/>
  <c r="I76"/>
  <c r="F77" i="8"/>
  <c r="I76"/>
  <c r="F78" i="3" l="1"/>
  <c r="I77"/>
  <c r="F78" i="4"/>
  <c r="I77"/>
  <c r="F78" i="5"/>
  <c r="I77"/>
  <c r="F78" i="6"/>
  <c r="I77"/>
  <c r="F78" i="1"/>
  <c r="I77"/>
  <c r="I76" i="4"/>
  <c r="I76" i="1"/>
  <c r="F81" i="17"/>
  <c r="I80"/>
  <c r="F78" i="15"/>
  <c r="F78" i="14"/>
  <c r="I77" s="1"/>
  <c r="F78" i="13"/>
  <c r="F78" i="12"/>
  <c r="I77"/>
  <c r="F78" i="11"/>
  <c r="I77"/>
  <c r="F78" i="10"/>
  <c r="I77"/>
  <c r="F78" i="9"/>
  <c r="I77"/>
  <c r="F78" i="8"/>
  <c r="I77" s="1"/>
  <c r="F79" i="1" l="1"/>
  <c r="I78"/>
  <c r="F79" i="6"/>
  <c r="I78"/>
  <c r="F79" i="5"/>
  <c r="F79" i="4"/>
  <c r="I78"/>
  <c r="F79" i="3"/>
  <c r="I78"/>
  <c r="F82" i="17"/>
  <c r="F79" i="15"/>
  <c r="I78"/>
  <c r="I77"/>
  <c r="F79" i="14"/>
  <c r="I78"/>
  <c r="F79" i="13"/>
  <c r="I77"/>
  <c r="F79" i="12"/>
  <c r="I78"/>
  <c r="F79" i="11"/>
  <c r="F79" i="10"/>
  <c r="I78" s="1"/>
  <c r="F79" i="9"/>
  <c r="I78" s="1"/>
  <c r="F79" i="8"/>
  <c r="I78" s="1"/>
  <c r="F80" i="3" l="1"/>
  <c r="F80" i="4"/>
  <c r="I79"/>
  <c r="F80" i="5"/>
  <c r="F80" i="6"/>
  <c r="I79"/>
  <c r="F80" i="1"/>
  <c r="I78" i="5"/>
  <c r="F83" i="17"/>
  <c r="I82" s="1"/>
  <c r="I81"/>
  <c r="F80" i="15"/>
  <c r="I79"/>
  <c r="F80" i="14"/>
  <c r="I79"/>
  <c r="F80" i="13"/>
  <c r="I79"/>
  <c r="I78"/>
  <c r="F80" i="12"/>
  <c r="I79" s="1"/>
  <c r="F80" i="11"/>
  <c r="I79" s="1"/>
  <c r="I78"/>
  <c r="F80" i="10"/>
  <c r="I79"/>
  <c r="F80" i="9"/>
  <c r="I79" s="1"/>
  <c r="F80" i="8"/>
  <c r="I79"/>
  <c r="F81" i="1" l="1"/>
  <c r="I80"/>
  <c r="F81" i="6"/>
  <c r="I80"/>
  <c r="F81" i="5"/>
  <c r="I80"/>
  <c r="F81" i="4"/>
  <c r="F81" i="3"/>
  <c r="I80"/>
  <c r="I79" i="1"/>
  <c r="I79" i="5"/>
  <c r="I79" i="3"/>
  <c r="F84" i="17"/>
  <c r="I83"/>
  <c r="F81" i="15"/>
  <c r="I80" s="1"/>
  <c r="F81" i="14"/>
  <c r="I80"/>
  <c r="F81" i="13"/>
  <c r="I80"/>
  <c r="F81" i="12"/>
  <c r="I80"/>
  <c r="F81" i="11"/>
  <c r="I80"/>
  <c r="F81" i="10"/>
  <c r="I80"/>
  <c r="F81" i="9"/>
  <c r="I80"/>
  <c r="F81" i="8"/>
  <c r="I80"/>
  <c r="F82" i="3" l="1"/>
  <c r="F82" i="4"/>
  <c r="F82" i="5"/>
  <c r="I81"/>
  <c r="F82" i="6"/>
  <c r="F82" i="1"/>
  <c r="I81"/>
  <c r="I80" i="4"/>
  <c r="F85" i="17"/>
  <c r="I84" s="1"/>
  <c r="F82" i="15"/>
  <c r="F82" i="14"/>
  <c r="I81" s="1"/>
  <c r="F82" i="13"/>
  <c r="F82" i="12"/>
  <c r="I81" s="1"/>
  <c r="F82" i="11"/>
  <c r="F82" i="10"/>
  <c r="I81" s="1"/>
  <c r="F82" i="9"/>
  <c r="F82" i="8"/>
  <c r="I81"/>
  <c r="F83" i="1" l="1"/>
  <c r="F83" i="6"/>
  <c r="F83" i="5"/>
  <c r="I82"/>
  <c r="F83" i="4"/>
  <c r="I82"/>
  <c r="F83" i="3"/>
  <c r="I81" i="6"/>
  <c r="I81" i="4"/>
  <c r="I81" i="3"/>
  <c r="F86" i="17"/>
  <c r="I85" s="1"/>
  <c r="F83" i="15"/>
  <c r="I82" s="1"/>
  <c r="I81"/>
  <c r="F83" i="14"/>
  <c r="I82"/>
  <c r="F83" i="13"/>
  <c r="I82" s="1"/>
  <c r="I81"/>
  <c r="F83" i="12"/>
  <c r="I82" s="1"/>
  <c r="F83" i="11"/>
  <c r="I81"/>
  <c r="F83" i="10"/>
  <c r="I82"/>
  <c r="F83" i="9"/>
  <c r="I81"/>
  <c r="F83" i="8"/>
  <c r="I82"/>
  <c r="F84" i="3" l="1"/>
  <c r="I83"/>
  <c r="F84" i="4"/>
  <c r="F84" i="5"/>
  <c r="I83"/>
  <c r="F84" i="6"/>
  <c r="I83"/>
  <c r="F84" i="1"/>
  <c r="I82" i="3"/>
  <c r="I82" i="6"/>
  <c r="I82" i="1"/>
  <c r="F87" i="17"/>
  <c r="I86"/>
  <c r="F84" i="15"/>
  <c r="F84" i="14"/>
  <c r="I83" s="1"/>
  <c r="F84" i="13"/>
  <c r="I83" s="1"/>
  <c r="F84" i="12"/>
  <c r="I83" s="1"/>
  <c r="F84" i="11"/>
  <c r="I82"/>
  <c r="F84" i="10"/>
  <c r="I83" s="1"/>
  <c r="F84" i="9"/>
  <c r="I83"/>
  <c r="I82"/>
  <c r="F84" i="8"/>
  <c r="I83" s="1"/>
  <c r="F85" i="1" l="1"/>
  <c r="I84"/>
  <c r="F85" i="6"/>
  <c r="I84"/>
  <c r="F85" i="5"/>
  <c r="I84"/>
  <c r="F85" i="4"/>
  <c r="I84"/>
  <c r="F85" i="3"/>
  <c r="I83" i="1"/>
  <c r="I83" i="4"/>
  <c r="F88" i="17"/>
  <c r="I87"/>
  <c r="F85" i="15"/>
  <c r="I84"/>
  <c r="I83"/>
  <c r="F85" i="14"/>
  <c r="I84" s="1"/>
  <c r="F85" i="13"/>
  <c r="I84" s="1"/>
  <c r="F85" i="12"/>
  <c r="I84"/>
  <c r="F85" i="11"/>
  <c r="I84"/>
  <c r="I83"/>
  <c r="F85" i="10"/>
  <c r="I84" s="1"/>
  <c r="F85" i="9"/>
  <c r="I84"/>
  <c r="F85" i="8"/>
  <c r="F86" i="3" l="1"/>
  <c r="I85"/>
  <c r="F86" i="4"/>
  <c r="I85"/>
  <c r="F86" i="5"/>
  <c r="I85"/>
  <c r="F86" i="6"/>
  <c r="F86" i="1"/>
  <c r="I85"/>
  <c r="I84" i="3"/>
  <c r="F89" i="17"/>
  <c r="I88"/>
  <c r="F86" i="15"/>
  <c r="I85"/>
  <c r="F86" i="14"/>
  <c r="I85"/>
  <c r="F86" i="13"/>
  <c r="I85" s="1"/>
  <c r="F86" i="12"/>
  <c r="I85"/>
  <c r="F86" i="11"/>
  <c r="I85"/>
  <c r="F86" i="10"/>
  <c r="I85" s="1"/>
  <c r="F86" i="9"/>
  <c r="F86" i="8"/>
  <c r="I85" s="1"/>
  <c r="I84"/>
  <c r="F87" i="1" l="1"/>
  <c r="I86"/>
  <c r="F87" i="6"/>
  <c r="I86"/>
  <c r="F87" i="5"/>
  <c r="F87" i="4"/>
  <c r="I86"/>
  <c r="F87" i="3"/>
  <c r="I86"/>
  <c r="I85" i="6"/>
  <c r="F90" i="17"/>
  <c r="I89"/>
  <c r="F87" i="15"/>
  <c r="I86"/>
  <c r="F87" i="14"/>
  <c r="I86"/>
  <c r="F87" i="13"/>
  <c r="F87" i="12"/>
  <c r="I86" s="1"/>
  <c r="F87" i="11"/>
  <c r="I86"/>
  <c r="F87" i="10"/>
  <c r="I86"/>
  <c r="F87" i="9"/>
  <c r="I86"/>
  <c r="I85"/>
  <c r="F87" i="8"/>
  <c r="I86" s="1"/>
  <c r="F88" i="3" l="1"/>
  <c r="F88" i="4"/>
  <c r="I87"/>
  <c r="F88" i="5"/>
  <c r="F88" i="6"/>
  <c r="I87"/>
  <c r="F88" i="1"/>
  <c r="I87"/>
  <c r="I86" i="5"/>
  <c r="F91" i="17"/>
  <c r="I90"/>
  <c r="F88" i="15"/>
  <c r="I87" s="1"/>
  <c r="F88" i="14"/>
  <c r="I87"/>
  <c r="F88" i="13"/>
  <c r="I87" s="1"/>
  <c r="I86"/>
  <c r="F88" i="12"/>
  <c r="I87" s="1"/>
  <c r="F88" i="11"/>
  <c r="I87"/>
  <c r="F88" i="10"/>
  <c r="F88" i="9"/>
  <c r="I87" s="1"/>
  <c r="F88" i="8"/>
  <c r="I87" s="1"/>
  <c r="F89" i="1" l="1"/>
  <c r="I88"/>
  <c r="F89" i="6"/>
  <c r="I88"/>
  <c r="F89" i="5"/>
  <c r="I88"/>
  <c r="F89" i="4"/>
  <c r="F89" i="3"/>
  <c r="I88"/>
  <c r="I87" i="5"/>
  <c r="I87" i="3"/>
  <c r="F92" i="17"/>
  <c r="I91"/>
  <c r="F89" i="15"/>
  <c r="I88" s="1"/>
  <c r="F89" i="14"/>
  <c r="I88"/>
  <c r="F89" i="13"/>
  <c r="I88" s="1"/>
  <c r="F89" i="12"/>
  <c r="I88" s="1"/>
  <c r="F89" i="11"/>
  <c r="I88" s="1"/>
  <c r="F89" i="10"/>
  <c r="I88"/>
  <c r="I87"/>
  <c r="F89" i="9"/>
  <c r="I88" s="1"/>
  <c r="F89" i="8"/>
  <c r="I88" s="1"/>
  <c r="F90" i="3" l="1"/>
  <c r="I89"/>
  <c r="F90" i="4"/>
  <c r="I89"/>
  <c r="F90" i="5"/>
  <c r="I89"/>
  <c r="F90" i="6"/>
  <c r="F90" i="1"/>
  <c r="I89"/>
  <c r="I88" i="4"/>
  <c r="F93" i="17"/>
  <c r="I92" s="1"/>
  <c r="F90" i="15"/>
  <c r="I89" s="1"/>
  <c r="F90" i="14"/>
  <c r="I89"/>
  <c r="F90" i="13"/>
  <c r="I89" s="1"/>
  <c r="F90" i="12"/>
  <c r="I89" s="1"/>
  <c r="F90" i="11"/>
  <c r="I89" s="1"/>
  <c r="F90" i="10"/>
  <c r="I89" s="1"/>
  <c r="F90" i="9"/>
  <c r="I89" s="1"/>
  <c r="F90" i="8"/>
  <c r="I89" s="1"/>
  <c r="F91" i="1" l="1"/>
  <c r="I90"/>
  <c r="F91" i="6"/>
  <c r="I90"/>
  <c r="F91" i="5"/>
  <c r="I90"/>
  <c r="F91" i="4"/>
  <c r="I90"/>
  <c r="F91" i="3"/>
  <c r="I90"/>
  <c r="I89" i="6"/>
  <c r="F94" i="17"/>
  <c r="I93" s="1"/>
  <c r="F91" i="15"/>
  <c r="I90" s="1"/>
  <c r="F91" i="14"/>
  <c r="I90" s="1"/>
  <c r="F91" i="13"/>
  <c r="I90" s="1"/>
  <c r="F91" i="12"/>
  <c r="I90" s="1"/>
  <c r="F91" i="11"/>
  <c r="I90"/>
  <c r="F91" i="10"/>
  <c r="I90"/>
  <c r="F91" i="9"/>
  <c r="I90"/>
  <c r="F91" i="8"/>
  <c r="I90"/>
  <c r="F92" i="3" l="1"/>
  <c r="I91"/>
  <c r="F92" i="4"/>
  <c r="I91"/>
  <c r="F92" i="5"/>
  <c r="I91"/>
  <c r="F92" i="6"/>
  <c r="F92" i="1"/>
  <c r="I91"/>
  <c r="F95" i="17"/>
  <c r="I94"/>
  <c r="F92" i="15"/>
  <c r="I91"/>
  <c r="F92" i="14"/>
  <c r="I91"/>
  <c r="F92" i="13"/>
  <c r="I91" s="1"/>
  <c r="F92" i="12"/>
  <c r="I91" s="1"/>
  <c r="F92" i="11"/>
  <c r="I91"/>
  <c r="F92" i="10"/>
  <c r="I91" s="1"/>
  <c r="F92" i="9"/>
  <c r="I91"/>
  <c r="F92" i="8"/>
  <c r="I91"/>
  <c r="F93" i="1" l="1"/>
  <c r="F93" i="6"/>
  <c r="I92"/>
  <c r="F93" i="5"/>
  <c r="I92"/>
  <c r="F93" i="4"/>
  <c r="F93" i="3"/>
  <c r="I92"/>
  <c r="I91" i="6"/>
  <c r="F96" i="17"/>
  <c r="I95"/>
  <c r="F93" i="15"/>
  <c r="I92"/>
  <c r="F93" i="14"/>
  <c r="F93" i="13"/>
  <c r="I92" s="1"/>
  <c r="F93" i="12"/>
  <c r="I92" s="1"/>
  <c r="F93" i="11"/>
  <c r="I92"/>
  <c r="F93" i="10"/>
  <c r="I92"/>
  <c r="F93" i="9"/>
  <c r="F93" i="8"/>
  <c r="I92"/>
  <c r="F94" i="3" l="1"/>
  <c r="I93"/>
  <c r="F94" i="4"/>
  <c r="I93"/>
  <c r="F94" i="5"/>
  <c r="F94" i="6"/>
  <c r="I93"/>
  <c r="F94" i="1"/>
  <c r="I93"/>
  <c r="I92" i="4"/>
  <c r="I92" i="1"/>
  <c r="F97" i="17"/>
  <c r="I96"/>
  <c r="F94" i="15"/>
  <c r="I93"/>
  <c r="F94" i="14"/>
  <c r="I93"/>
  <c r="I92"/>
  <c r="F94" i="13"/>
  <c r="I93" s="1"/>
  <c r="F94" i="12"/>
  <c r="I93" s="1"/>
  <c r="F94" i="11"/>
  <c r="I93" s="1"/>
  <c r="F94" i="10"/>
  <c r="I93" s="1"/>
  <c r="F94" i="9"/>
  <c r="I93" s="1"/>
  <c r="I92"/>
  <c r="F94" i="8"/>
  <c r="I93" s="1"/>
  <c r="F95" i="1" l="1"/>
  <c r="I94"/>
  <c r="F95" i="6"/>
  <c r="I94"/>
  <c r="F95" i="5"/>
  <c r="I94"/>
  <c r="F95" i="4"/>
  <c r="F95" i="3"/>
  <c r="I94"/>
  <c r="I93" i="5"/>
  <c r="F98" i="17"/>
  <c r="I97"/>
  <c r="F95" i="15"/>
  <c r="I94"/>
  <c r="F95" i="14"/>
  <c r="I94"/>
  <c r="F95" i="13"/>
  <c r="I94" s="1"/>
  <c r="F95" i="12"/>
  <c r="I94" s="1"/>
  <c r="F95" i="11"/>
  <c r="I94"/>
  <c r="F95" i="10"/>
  <c r="I94"/>
  <c r="F95" i="9"/>
  <c r="I94"/>
  <c r="F95" i="8"/>
  <c r="I94" s="1"/>
  <c r="F96" i="3" l="1"/>
  <c r="I95"/>
  <c r="F96" i="4"/>
  <c r="I95"/>
  <c r="F96" i="5"/>
  <c r="I95"/>
  <c r="F96" i="6"/>
  <c r="I95"/>
  <c r="F96" i="1"/>
  <c r="I94" i="4"/>
  <c r="F99" i="17"/>
  <c r="I98" s="1"/>
  <c r="F96" i="15"/>
  <c r="I95"/>
  <c r="F96" i="14"/>
  <c r="I95" s="1"/>
  <c r="F96" i="13"/>
  <c r="I95"/>
  <c r="F96" i="12"/>
  <c r="I95"/>
  <c r="F96" i="11"/>
  <c r="I95" s="1"/>
  <c r="F96" i="10"/>
  <c r="I95"/>
  <c r="F96" i="9"/>
  <c r="I95"/>
  <c r="F96" i="8"/>
  <c r="I95" s="1"/>
  <c r="F97" i="1" l="1"/>
  <c r="I96"/>
  <c r="F97" i="6"/>
  <c r="I96"/>
  <c r="F97" i="5"/>
  <c r="F97" i="4"/>
  <c r="I96"/>
  <c r="F97" i="3"/>
  <c r="I96"/>
  <c r="I95" i="1"/>
  <c r="F100" i="17"/>
  <c r="F97" i="15"/>
  <c r="F97" i="14"/>
  <c r="I96"/>
  <c r="F97" i="13"/>
  <c r="I96" s="1"/>
  <c r="F97" i="12"/>
  <c r="I96" s="1"/>
  <c r="F97" i="11"/>
  <c r="I96"/>
  <c r="F97" i="10"/>
  <c r="I96" s="1"/>
  <c r="F97" i="9"/>
  <c r="I96"/>
  <c r="F97" i="8"/>
  <c r="I96" s="1"/>
  <c r="F98" i="3" l="1"/>
  <c r="F98" i="4"/>
  <c r="I97"/>
  <c r="F98" i="5"/>
  <c r="F98" i="6"/>
  <c r="I97"/>
  <c r="F98" i="1"/>
  <c r="I97"/>
  <c r="I96" i="5"/>
  <c r="F101" i="17"/>
  <c r="I100"/>
  <c r="I99"/>
  <c r="F98" i="15"/>
  <c r="I97" s="1"/>
  <c r="I96"/>
  <c r="F98" i="14"/>
  <c r="I97" s="1"/>
  <c r="F98" i="13"/>
  <c r="I97" s="1"/>
  <c r="F98" i="12"/>
  <c r="I97"/>
  <c r="F98" i="11"/>
  <c r="I97" s="1"/>
  <c r="F98" i="10"/>
  <c r="I97"/>
  <c r="F98" i="9"/>
  <c r="I97" s="1"/>
  <c r="F98" i="8"/>
  <c r="I97"/>
  <c r="F99" i="1" l="1"/>
  <c r="I98"/>
  <c r="F99" i="6"/>
  <c r="I98"/>
  <c r="F99" i="5"/>
  <c r="I98"/>
  <c r="F99" i="4"/>
  <c r="I98"/>
  <c r="F99" i="3"/>
  <c r="I98"/>
  <c r="I97" i="5"/>
  <c r="I97" i="3"/>
  <c r="F102" i="17"/>
  <c r="I101"/>
  <c r="F99" i="15"/>
  <c r="I98"/>
  <c r="F99" i="14"/>
  <c r="I98"/>
  <c r="F99" i="13"/>
  <c r="I98" s="1"/>
  <c r="F99" i="12"/>
  <c r="I98" s="1"/>
  <c r="F99" i="11"/>
  <c r="I98" s="1"/>
  <c r="F99" i="10"/>
  <c r="I98" s="1"/>
  <c r="F99" i="9"/>
  <c r="I98" s="1"/>
  <c r="F99" i="8"/>
  <c r="I98" s="1"/>
  <c r="F100" i="3" l="1"/>
  <c r="I99"/>
  <c r="F100" i="4"/>
  <c r="I99"/>
  <c r="F100" i="5"/>
  <c r="I99"/>
  <c r="F100" i="6"/>
  <c r="I99"/>
  <c r="F100" i="1"/>
  <c r="I99"/>
  <c r="F103" i="17"/>
  <c r="I102"/>
  <c r="F100" i="15"/>
  <c r="I99" s="1"/>
  <c r="F100" i="14"/>
  <c r="I99" s="1"/>
  <c r="F100" i="13"/>
  <c r="I99" s="1"/>
  <c r="F100" i="12"/>
  <c r="I99" s="1"/>
  <c r="F100" i="11"/>
  <c r="I99" s="1"/>
  <c r="F100" i="10"/>
  <c r="I99" s="1"/>
  <c r="F100" i="9"/>
  <c r="I99" s="1"/>
  <c r="F100" i="8"/>
  <c r="I99" s="1"/>
  <c r="F101" i="1" l="1"/>
  <c r="F101" i="6"/>
  <c r="F101" i="5"/>
  <c r="F101" i="4"/>
  <c r="I100"/>
  <c r="F101" i="3"/>
  <c r="I100"/>
  <c r="F104" i="17"/>
  <c r="I103"/>
  <c r="F101" i="15"/>
  <c r="I100"/>
  <c r="F101" i="14"/>
  <c r="I100" s="1"/>
  <c r="F101" i="13"/>
  <c r="I100" s="1"/>
  <c r="F101" i="12"/>
  <c r="I100"/>
  <c r="F101" i="11"/>
  <c r="I100"/>
  <c r="F101" i="10"/>
  <c r="I100" s="1"/>
  <c r="F101" i="9"/>
  <c r="F101" i="8"/>
  <c r="I100" s="1"/>
  <c r="F102" i="3" l="1"/>
  <c r="I101"/>
  <c r="F102" i="4"/>
  <c r="I101"/>
  <c r="F102" i="5"/>
  <c r="I101"/>
  <c r="F102" i="6"/>
  <c r="F102" i="1"/>
  <c r="I101"/>
  <c r="I100" i="5"/>
  <c r="I100" i="6"/>
  <c r="I100" i="1"/>
  <c r="F105" i="17"/>
  <c r="I104"/>
  <c r="F102" i="15"/>
  <c r="I101" s="1"/>
  <c r="F102" i="14"/>
  <c r="I101" s="1"/>
  <c r="F102" i="13"/>
  <c r="I101" s="1"/>
  <c r="F102" i="12"/>
  <c r="I101"/>
  <c r="F102" i="11"/>
  <c r="I101" s="1"/>
  <c r="F102" i="10"/>
  <c r="F102" i="9"/>
  <c r="I101" s="1"/>
  <c r="I100"/>
  <c r="F102" i="8"/>
  <c r="I101" s="1"/>
  <c r="F103" i="1" l="1"/>
  <c r="F103" i="6"/>
  <c r="I102"/>
  <c r="F103" i="5"/>
  <c r="F103" i="4"/>
  <c r="I102"/>
  <c r="F103" i="3"/>
  <c r="I102"/>
  <c r="I101" i="6"/>
  <c r="F106" i="17"/>
  <c r="I105" s="1"/>
  <c r="F103" i="15"/>
  <c r="I102" s="1"/>
  <c r="F103" i="14"/>
  <c r="I102" s="1"/>
  <c r="F103" i="13"/>
  <c r="I102" s="1"/>
  <c r="F103" i="12"/>
  <c r="I102"/>
  <c r="F103" i="11"/>
  <c r="I102" s="1"/>
  <c r="F103" i="10"/>
  <c r="I102" s="1"/>
  <c r="I101"/>
  <c r="F103" i="9"/>
  <c r="I102"/>
  <c r="F103" i="8"/>
  <c r="F104" i="3" l="1"/>
  <c r="I103"/>
  <c r="F104" i="4"/>
  <c r="I103"/>
  <c r="F104" i="5"/>
  <c r="I103"/>
  <c r="F104" i="6"/>
  <c r="F104" i="1"/>
  <c r="I103"/>
  <c r="I102" i="5"/>
  <c r="I102" i="1"/>
  <c r="F107" i="17"/>
  <c r="I106"/>
  <c r="F104" i="15"/>
  <c r="I103" s="1"/>
  <c r="F104" i="14"/>
  <c r="I103" s="1"/>
  <c r="F104" i="13"/>
  <c r="I103"/>
  <c r="F104" i="12"/>
  <c r="I103"/>
  <c r="F104" i="11"/>
  <c r="I103" s="1"/>
  <c r="F104" i="10"/>
  <c r="I103" s="1"/>
  <c r="F104" i="9"/>
  <c r="I103" s="1"/>
  <c r="F104" i="8"/>
  <c r="I103" s="1"/>
  <c r="I102"/>
  <c r="F105" i="1" l="1"/>
  <c r="F105" i="6"/>
  <c r="I104"/>
  <c r="F105" i="5"/>
  <c r="F105" i="4"/>
  <c r="I104"/>
  <c r="F105" i="3"/>
  <c r="I104"/>
  <c r="I103" i="6"/>
  <c r="F108" i="17"/>
  <c r="I107"/>
  <c r="F105" i="15"/>
  <c r="I104" s="1"/>
  <c r="F105" i="14"/>
  <c r="F105" i="13"/>
  <c r="I104" s="1"/>
  <c r="F105" i="12"/>
  <c r="I104" s="1"/>
  <c r="F105" i="11"/>
  <c r="I104" s="1"/>
  <c r="F105" i="10"/>
  <c r="I104" s="1"/>
  <c r="F105" i="9"/>
  <c r="I104" s="1"/>
  <c r="F105" i="8"/>
  <c r="I104" s="1"/>
  <c r="F106" i="3" l="1"/>
  <c r="I105"/>
  <c r="F106" i="4"/>
  <c r="I105"/>
  <c r="F106" i="5"/>
  <c r="I105"/>
  <c r="F106" i="6"/>
  <c r="F106" i="1"/>
  <c r="I105"/>
  <c r="I104" i="5"/>
  <c r="I104" i="1"/>
  <c r="F109" i="17"/>
  <c r="I108"/>
  <c r="F106" i="15"/>
  <c r="I105" s="1"/>
  <c r="F106" i="14"/>
  <c r="I105" s="1"/>
  <c r="I104"/>
  <c r="F106" i="13"/>
  <c r="I105"/>
  <c r="F106" i="12"/>
  <c r="I105"/>
  <c r="F106" i="11"/>
  <c r="I105"/>
  <c r="F106" i="10"/>
  <c r="I105" s="1"/>
  <c r="F106" i="9"/>
  <c r="I105" s="1"/>
  <c r="F106" i="8"/>
  <c r="I105" s="1"/>
  <c r="F107" i="1" l="1"/>
  <c r="F107" i="6"/>
  <c r="I106"/>
  <c r="F107" i="5"/>
  <c r="I106"/>
  <c r="F107" i="4"/>
  <c r="F107" i="3"/>
  <c r="I106"/>
  <c r="I105" i="6"/>
  <c r="F110" i="17"/>
  <c r="I109" s="1"/>
  <c r="F107" i="15"/>
  <c r="I106" s="1"/>
  <c r="F107" i="14"/>
  <c r="I106" s="1"/>
  <c r="F107" i="13"/>
  <c r="I106" s="1"/>
  <c r="F107" i="12"/>
  <c r="I106" s="1"/>
  <c r="F107" i="11"/>
  <c r="I106" s="1"/>
  <c r="F107" i="10"/>
  <c r="I106" s="1"/>
  <c r="F107" i="9"/>
  <c r="F107" i="8"/>
  <c r="I106"/>
  <c r="F108" i="3" l="1"/>
  <c r="F108" i="4"/>
  <c r="I107"/>
  <c r="F108" i="5"/>
  <c r="I107"/>
  <c r="F108" i="6"/>
  <c r="F108" i="1"/>
  <c r="I107"/>
  <c r="I106" i="4"/>
  <c r="I106" i="1"/>
  <c r="F111" i="17"/>
  <c r="I110"/>
  <c r="F108" i="15"/>
  <c r="I107" s="1"/>
  <c r="F108" i="14"/>
  <c r="I107" s="1"/>
  <c r="F108" i="13"/>
  <c r="I107"/>
  <c r="F108" i="12"/>
  <c r="I107"/>
  <c r="F108" i="11"/>
  <c r="I107"/>
  <c r="F108" i="10"/>
  <c r="I107" s="1"/>
  <c r="F108" i="9"/>
  <c r="I107" s="1"/>
  <c r="I106"/>
  <c r="F108" i="8"/>
  <c r="I107" s="1"/>
  <c r="F109" i="1" l="1"/>
  <c r="F109" i="6"/>
  <c r="I108"/>
  <c r="F109" i="5"/>
  <c r="F109" i="4"/>
  <c r="I108"/>
  <c r="F109" i="3"/>
  <c r="I107" i="6"/>
  <c r="I107" i="3"/>
  <c r="F112" i="17"/>
  <c r="I111" s="1"/>
  <c r="F109" i="15"/>
  <c r="F109" i="14"/>
  <c r="I108" s="1"/>
  <c r="F109" i="13"/>
  <c r="I108"/>
  <c r="F109" i="12"/>
  <c r="I108"/>
  <c r="F109" i="11"/>
  <c r="I108" s="1"/>
  <c r="F109" i="10"/>
  <c r="I108" s="1"/>
  <c r="F109" i="9"/>
  <c r="I108" s="1"/>
  <c r="F109" i="8"/>
  <c r="I108" s="1"/>
  <c r="F110" i="3" l="1"/>
  <c r="I109"/>
  <c r="F110" i="4"/>
  <c r="I109"/>
  <c r="F110" i="5"/>
  <c r="I109"/>
  <c r="F110" i="6"/>
  <c r="I109"/>
  <c r="F110" i="1"/>
  <c r="I109"/>
  <c r="I108" i="3"/>
  <c r="I108" i="5"/>
  <c r="I108" i="1"/>
  <c r="F113" i="17"/>
  <c r="I112" s="1"/>
  <c r="F110" i="15"/>
  <c r="I109" s="1"/>
  <c r="I108"/>
  <c r="F110" i="14"/>
  <c r="I109" s="1"/>
  <c r="F110" i="13"/>
  <c r="I109"/>
  <c r="F110" i="12"/>
  <c r="I109"/>
  <c r="F110" i="11"/>
  <c r="I109"/>
  <c r="F110" i="10"/>
  <c r="I109" s="1"/>
  <c r="F110" i="9"/>
  <c r="I109" s="1"/>
  <c r="F110" i="8"/>
  <c r="I109" s="1"/>
  <c r="F111" i="1" l="1"/>
  <c r="I110"/>
  <c r="F111" i="6"/>
  <c r="I110"/>
  <c r="F111" i="5"/>
  <c r="F111" i="4"/>
  <c r="I110"/>
  <c r="F111" i="3"/>
  <c r="I110"/>
  <c r="F114" i="17"/>
  <c r="I113"/>
  <c r="F111" i="15"/>
  <c r="I110" s="1"/>
  <c r="F111" i="14"/>
  <c r="I110" s="1"/>
  <c r="F111" i="13"/>
  <c r="I110" s="1"/>
  <c r="F111" i="12"/>
  <c r="I110"/>
  <c r="F111" i="11"/>
  <c r="I110" s="1"/>
  <c r="F111" i="10"/>
  <c r="F111" i="9"/>
  <c r="I110" s="1"/>
  <c r="F111" i="8"/>
  <c r="I110" s="1"/>
  <c r="F112" i="3" l="1"/>
  <c r="I111"/>
  <c r="F112" i="4"/>
  <c r="I111"/>
  <c r="F112" i="5"/>
  <c r="I111"/>
  <c r="F112" i="6"/>
  <c r="I111"/>
  <c r="F112" i="1"/>
  <c r="I110" i="5"/>
  <c r="F115" i="17"/>
  <c r="I114" s="1"/>
  <c r="F112" i="15"/>
  <c r="I111" s="1"/>
  <c r="F112" i="14"/>
  <c r="I111" s="1"/>
  <c r="F112" i="13"/>
  <c r="I111" s="1"/>
  <c r="F112" i="12"/>
  <c r="I111"/>
  <c r="F112" i="11"/>
  <c r="I111" s="1"/>
  <c r="F112" i="10"/>
  <c r="I111" s="1"/>
  <c r="I110"/>
  <c r="F112" i="9"/>
  <c r="I111" s="1"/>
  <c r="F112" i="8"/>
  <c r="I111"/>
  <c r="F113" i="1" l="1"/>
  <c r="F113" i="6"/>
  <c r="I112"/>
  <c r="F113" i="5"/>
  <c r="F113" i="4"/>
  <c r="I112"/>
  <c r="F113" i="3"/>
  <c r="I111" i="1"/>
  <c r="F116" i="17"/>
  <c r="I115"/>
  <c r="F113" i="15"/>
  <c r="I112" s="1"/>
  <c r="F113" i="14"/>
  <c r="I112" s="1"/>
  <c r="F113" i="13"/>
  <c r="I112" s="1"/>
  <c r="F113" i="12"/>
  <c r="I112"/>
  <c r="F113" i="11"/>
  <c r="I112" s="1"/>
  <c r="F113" i="10"/>
  <c r="F113" i="9"/>
  <c r="I112" s="1"/>
  <c r="F113" i="8"/>
  <c r="I112" s="1"/>
  <c r="F114" i="3" l="1"/>
  <c r="F114" i="4"/>
  <c r="I113"/>
  <c r="F114" i="5"/>
  <c r="F114" i="6"/>
  <c r="I113"/>
  <c r="F114" i="1"/>
  <c r="I112" i="3"/>
  <c r="I112" i="5"/>
  <c r="I112" i="1"/>
  <c r="F117" i="17"/>
  <c r="I116"/>
  <c r="F114" i="15"/>
  <c r="F114" i="14"/>
  <c r="I113" s="1"/>
  <c r="F114" i="13"/>
  <c r="I113" s="1"/>
  <c r="F114" i="12"/>
  <c r="I113" s="1"/>
  <c r="F114" i="11"/>
  <c r="I113" s="1"/>
  <c r="F114" i="10"/>
  <c r="I113" s="1"/>
  <c r="I112"/>
  <c r="F114" i="9"/>
  <c r="I113" s="1"/>
  <c r="F114" i="8"/>
  <c r="I113" s="1"/>
  <c r="F115" i="1" l="1"/>
  <c r="F115" i="6"/>
  <c r="I114"/>
  <c r="F115" i="5"/>
  <c r="I114"/>
  <c r="F115" i="4"/>
  <c r="F115" i="3"/>
  <c r="I114"/>
  <c r="I113" i="1"/>
  <c r="I113" i="5"/>
  <c r="I113" i="3"/>
  <c r="F118" i="17"/>
  <c r="F115" i="15"/>
  <c r="I114"/>
  <c r="I113"/>
  <c r="F115" i="14"/>
  <c r="I114" s="1"/>
  <c r="F115" i="13"/>
  <c r="I114" s="1"/>
  <c r="F115" i="12"/>
  <c r="I114" s="1"/>
  <c r="F115" i="11"/>
  <c r="I114" s="1"/>
  <c r="F115" i="10"/>
  <c r="I114" s="1"/>
  <c r="F115" i="9"/>
  <c r="I114" s="1"/>
  <c r="F115" i="8"/>
  <c r="I114" s="1"/>
  <c r="F116" i="3" l="1"/>
  <c r="I115"/>
  <c r="F116" i="4"/>
  <c r="I115"/>
  <c r="F116" i="5"/>
  <c r="I115"/>
  <c r="F116" i="6"/>
  <c r="I115"/>
  <c r="F116" i="1"/>
  <c r="I114" i="4"/>
  <c r="I114" i="1"/>
  <c r="F119" i="17"/>
  <c r="I118"/>
  <c r="I117"/>
  <c r="F116" i="15"/>
  <c r="F116" i="14"/>
  <c r="I115" s="1"/>
  <c r="F116" i="13"/>
  <c r="I115" s="1"/>
  <c r="F116" i="12"/>
  <c r="I115"/>
  <c r="F116" i="11"/>
  <c r="I115"/>
  <c r="F116" i="10"/>
  <c r="I115" s="1"/>
  <c r="F116" i="9"/>
  <c r="I115" s="1"/>
  <c r="F116" i="8"/>
  <c r="I115" s="1"/>
  <c r="F117" i="1" l="1"/>
  <c r="F117" i="6"/>
  <c r="F117" i="5"/>
  <c r="F117" i="4"/>
  <c r="F117" i="3"/>
  <c r="I115" i="1"/>
  <c r="F120" i="17"/>
  <c r="I119" s="1"/>
  <c r="F117" i="15"/>
  <c r="I116" s="1"/>
  <c r="I115"/>
  <c r="F117" i="14"/>
  <c r="I116" s="1"/>
  <c r="F117" i="13"/>
  <c r="I116" s="1"/>
  <c r="F117" i="12"/>
  <c r="I116" s="1"/>
  <c r="F117" i="11"/>
  <c r="I116" s="1"/>
  <c r="F117" i="10"/>
  <c r="I116" s="1"/>
  <c r="F117" i="9"/>
  <c r="I116" s="1"/>
  <c r="F117" i="8"/>
  <c r="I116" s="1"/>
  <c r="F118" i="3" l="1"/>
  <c r="F118" i="4"/>
  <c r="I117"/>
  <c r="F118" i="5"/>
  <c r="F118" i="6"/>
  <c r="I117"/>
  <c r="F118" i="1"/>
  <c r="I116" i="3"/>
  <c r="I116" i="4"/>
  <c r="I116" i="5"/>
  <c r="I116" i="6"/>
  <c r="I116" i="1"/>
  <c r="F121" i="17"/>
  <c r="I120"/>
  <c r="F118" i="15"/>
  <c r="I117" s="1"/>
  <c r="F118" i="14"/>
  <c r="I117" s="1"/>
  <c r="F118" i="13"/>
  <c r="I117" s="1"/>
  <c r="F118" i="12"/>
  <c r="I117"/>
  <c r="F118" i="11"/>
  <c r="I117" s="1"/>
  <c r="F118" i="10"/>
  <c r="I117" s="1"/>
  <c r="F118" i="9"/>
  <c r="I117"/>
  <c r="F118" i="8"/>
  <c r="I117"/>
  <c r="F119" i="1" l="1"/>
  <c r="I118"/>
  <c r="F119" i="6"/>
  <c r="I118"/>
  <c r="F119" i="5"/>
  <c r="F119" i="4"/>
  <c r="I118"/>
  <c r="F119" i="3"/>
  <c r="I118"/>
  <c r="I117" i="1"/>
  <c r="I117" i="5"/>
  <c r="I117" i="3"/>
  <c r="F122" i="17"/>
  <c r="I121" s="1"/>
  <c r="F119" i="15"/>
  <c r="I118" s="1"/>
  <c r="F119" i="14"/>
  <c r="I118" s="1"/>
  <c r="F119" i="13"/>
  <c r="I118"/>
  <c r="F119" i="12"/>
  <c r="I118" s="1"/>
  <c r="F119" i="11"/>
  <c r="I118" s="1"/>
  <c r="F119" i="10"/>
  <c r="I118" s="1"/>
  <c r="F119" i="9"/>
  <c r="I118" s="1"/>
  <c r="F119" i="8"/>
  <c r="I118" s="1"/>
  <c r="F120" i="3" l="1"/>
  <c r="I119"/>
  <c r="F120" i="4"/>
  <c r="I119"/>
  <c r="F120" i="5"/>
  <c r="F120" i="6"/>
  <c r="I119"/>
  <c r="F120" i="1"/>
  <c r="I118" i="5"/>
  <c r="F123" i="17"/>
  <c r="I122" s="1"/>
  <c r="F120" i="15"/>
  <c r="I119" s="1"/>
  <c r="F120" i="14"/>
  <c r="I119" s="1"/>
  <c r="F120" i="13"/>
  <c r="I119" s="1"/>
  <c r="F120" i="12"/>
  <c r="I119" s="1"/>
  <c r="F120" i="11"/>
  <c r="I119" s="1"/>
  <c r="F120" i="10"/>
  <c r="I119" s="1"/>
  <c r="F120" i="9"/>
  <c r="I119" s="1"/>
  <c r="F120" i="8"/>
  <c r="I119" s="1"/>
  <c r="F121" i="1" l="1"/>
  <c r="I120"/>
  <c r="F121" i="6"/>
  <c r="I120"/>
  <c r="F121" i="5"/>
  <c r="I120"/>
  <c r="F121" i="4"/>
  <c r="I120"/>
  <c r="F121" i="3"/>
  <c r="I120"/>
  <c r="I119" i="1"/>
  <c r="I119" i="5"/>
  <c r="F124" i="17"/>
  <c r="I123"/>
  <c r="F121" i="15"/>
  <c r="I120" s="1"/>
  <c r="F121" i="14"/>
  <c r="I120" s="1"/>
  <c r="F121" i="13"/>
  <c r="I120" s="1"/>
  <c r="F121" i="12"/>
  <c r="I120" s="1"/>
  <c r="F121" i="11"/>
  <c r="I120" s="1"/>
  <c r="F121" i="10"/>
  <c r="I120" s="1"/>
  <c r="F121" i="9"/>
  <c r="I120" s="1"/>
  <c r="F121" i="8"/>
  <c r="F122" i="3" l="1"/>
  <c r="I121"/>
  <c r="F122" i="4"/>
  <c r="I121"/>
  <c r="F122" i="5"/>
  <c r="I121"/>
  <c r="F122" i="6"/>
  <c r="I121"/>
  <c r="F122" i="1"/>
  <c r="F125" i="17"/>
  <c r="I124"/>
  <c r="F122" i="15"/>
  <c r="I121" s="1"/>
  <c r="F122" i="14"/>
  <c r="I121"/>
  <c r="F122" i="13"/>
  <c r="I121" s="1"/>
  <c r="F122" i="12"/>
  <c r="I121" s="1"/>
  <c r="F122" i="11"/>
  <c r="I121" s="1"/>
  <c r="F122" i="10"/>
  <c r="I121" s="1"/>
  <c r="F122" i="9"/>
  <c r="I121" s="1"/>
  <c r="F122" i="8"/>
  <c r="I121"/>
  <c r="I120"/>
  <c r="F123" i="1" l="1"/>
  <c r="F123" i="6"/>
  <c r="F123" i="5"/>
  <c r="I122"/>
  <c r="F123" i="4"/>
  <c r="I122"/>
  <c r="F123" i="3"/>
  <c r="I122"/>
  <c r="I121" i="1"/>
  <c r="F126" i="17"/>
  <c r="I125"/>
  <c r="F123" i="15"/>
  <c r="I122" s="1"/>
  <c r="F123" i="14"/>
  <c r="I122"/>
  <c r="F123" i="13"/>
  <c r="I122" s="1"/>
  <c r="F123" i="12"/>
  <c r="I122"/>
  <c r="F123" i="11"/>
  <c r="I122" s="1"/>
  <c r="F123" i="10"/>
  <c r="I122" s="1"/>
  <c r="F123" i="9"/>
  <c r="I122" s="1"/>
  <c r="F123" i="8"/>
  <c r="I122" s="1"/>
  <c r="F124" i="3" l="1"/>
  <c r="F124" i="4"/>
  <c r="F124" i="5"/>
  <c r="I123"/>
  <c r="F124" i="6"/>
  <c r="I123"/>
  <c r="F124" i="1"/>
  <c r="I123"/>
  <c r="I122" i="6"/>
  <c r="I122" i="1"/>
  <c r="F127" i="17"/>
  <c r="I126" s="1"/>
  <c r="F124" i="15"/>
  <c r="I123" s="1"/>
  <c r="F124" i="14"/>
  <c r="I123"/>
  <c r="F124" i="13"/>
  <c r="I123"/>
  <c r="F124" i="12"/>
  <c r="I123" s="1"/>
  <c r="F124" i="11"/>
  <c r="I123" s="1"/>
  <c r="F124" i="10"/>
  <c r="I123" s="1"/>
  <c r="F124" i="9"/>
  <c r="I123" s="1"/>
  <c r="F124" i="8"/>
  <c r="I123"/>
  <c r="F125" i="1" l="1"/>
  <c r="I124"/>
  <c r="F125" i="6"/>
  <c r="I124"/>
  <c r="F125" i="5"/>
  <c r="I124"/>
  <c r="F125" i="4"/>
  <c r="I124"/>
  <c r="F125" i="3"/>
  <c r="I123" i="4"/>
  <c r="I123" i="3"/>
  <c r="F128" i="17"/>
  <c r="I127"/>
  <c r="F125" i="15"/>
  <c r="I124" s="1"/>
  <c r="F125" i="14"/>
  <c r="I124"/>
  <c r="F125" i="13"/>
  <c r="I124" s="1"/>
  <c r="F125" i="12"/>
  <c r="I124" s="1"/>
  <c r="F125" i="11"/>
  <c r="I124" s="1"/>
  <c r="F125" i="10"/>
  <c r="I124" s="1"/>
  <c r="F125" i="9"/>
  <c r="I124" s="1"/>
  <c r="F125" i="8"/>
  <c r="I124" s="1"/>
  <c r="F126" i="3" l="1"/>
  <c r="F126" i="4"/>
  <c r="F126" i="5"/>
  <c r="I125"/>
  <c r="F126" i="6"/>
  <c r="I125"/>
  <c r="F126" i="1"/>
  <c r="I124" i="3"/>
  <c r="F129" i="17"/>
  <c r="I128" s="1"/>
  <c r="F126" i="15"/>
  <c r="I125" s="1"/>
  <c r="F126" i="14"/>
  <c r="I125"/>
  <c r="F126" i="13"/>
  <c r="I125" s="1"/>
  <c r="F126" i="12"/>
  <c r="I125" s="1"/>
  <c r="F126" i="11"/>
  <c r="F126" i="10"/>
  <c r="I125" s="1"/>
  <c r="F126" i="9"/>
  <c r="I125" s="1"/>
  <c r="F126" i="8"/>
  <c r="F127" i="1" l="1"/>
  <c r="F127" i="6"/>
  <c r="I126"/>
  <c r="F127" i="5"/>
  <c r="F127" i="4"/>
  <c r="I126"/>
  <c r="F127" i="3"/>
  <c r="I126"/>
  <c r="I125" i="1"/>
  <c r="I125" i="4"/>
  <c r="I125" i="3"/>
  <c r="F130" i="17"/>
  <c r="I129"/>
  <c r="F127" i="15"/>
  <c r="I126"/>
  <c r="F127" i="14"/>
  <c r="I126"/>
  <c r="F127" i="13"/>
  <c r="I126" s="1"/>
  <c r="F127" i="12"/>
  <c r="I126" s="1"/>
  <c r="F127" i="11"/>
  <c r="I126" s="1"/>
  <c r="I125"/>
  <c r="F127" i="10"/>
  <c r="I126" s="1"/>
  <c r="F127" i="9"/>
  <c r="I126" s="1"/>
  <c r="F127" i="8"/>
  <c r="I126" s="1"/>
  <c r="I125"/>
  <c r="F128" i="3" l="1"/>
  <c r="I127"/>
  <c r="F128" i="4"/>
  <c r="I127"/>
  <c r="F128" i="5"/>
  <c r="I127"/>
  <c r="F128" i="6"/>
  <c r="F128" i="1"/>
  <c r="I127"/>
  <c r="I126" i="5"/>
  <c r="I126" i="1"/>
  <c r="F131" i="17"/>
  <c r="I130"/>
  <c r="F128" i="15"/>
  <c r="I127" s="1"/>
  <c r="F128" i="14"/>
  <c r="I127" s="1"/>
  <c r="F128" i="13"/>
  <c r="I127" s="1"/>
  <c r="F128" i="12"/>
  <c r="I127"/>
  <c r="F128" i="11"/>
  <c r="I127" s="1"/>
  <c r="F128" i="10"/>
  <c r="I127" s="1"/>
  <c r="F128" i="9"/>
  <c r="I127" s="1"/>
  <c r="F128" i="8"/>
  <c r="I127" s="1"/>
  <c r="F129" i="1" l="1"/>
  <c r="F129" i="6"/>
  <c r="I128"/>
  <c r="F129" i="5"/>
  <c r="F129" i="4"/>
  <c r="I128"/>
  <c r="F129" i="3"/>
  <c r="I128"/>
  <c r="I127" i="6"/>
  <c r="F132" i="17"/>
  <c r="I131"/>
  <c r="F129" i="15"/>
  <c r="I128" s="1"/>
  <c r="F129" i="14"/>
  <c r="I128"/>
  <c r="F129" i="13"/>
  <c r="I128"/>
  <c r="F129" i="12"/>
  <c r="I128"/>
  <c r="F129" i="11"/>
  <c r="I128"/>
  <c r="F129" i="10"/>
  <c r="I128" s="1"/>
  <c r="F129" i="9"/>
  <c r="I128" s="1"/>
  <c r="F129" i="8"/>
  <c r="F130" i="3" l="1"/>
  <c r="I129"/>
  <c r="F130" i="4"/>
  <c r="I129"/>
  <c r="F130" i="5"/>
  <c r="I129"/>
  <c r="F130" i="6"/>
  <c r="I129"/>
  <c r="F130" i="1"/>
  <c r="I129"/>
  <c r="I128" i="5"/>
  <c r="I128" i="1"/>
  <c r="F133" i="17"/>
  <c r="I133" s="1"/>
  <c r="I132"/>
  <c r="F130" i="15"/>
  <c r="I129" s="1"/>
  <c r="F130" i="14"/>
  <c r="I129" s="1"/>
  <c r="F130" i="13"/>
  <c r="I129" s="1"/>
  <c r="F130" i="12"/>
  <c r="I129" s="1"/>
  <c r="F130" i="11"/>
  <c r="I129" s="1"/>
  <c r="F130" i="10"/>
  <c r="F130" i="9"/>
  <c r="I129" s="1"/>
  <c r="F130" i="8"/>
  <c r="I129" s="1"/>
  <c r="I128"/>
  <c r="F131" i="1" l="1"/>
  <c r="F131" i="6"/>
  <c r="I130"/>
  <c r="F131" i="5"/>
  <c r="I130"/>
  <c r="F131" i="4"/>
  <c r="I130"/>
  <c r="F131" i="3"/>
  <c r="F131" i="15"/>
  <c r="I130" s="1"/>
  <c r="F131" i="14"/>
  <c r="I130"/>
  <c r="F131" i="13"/>
  <c r="I130"/>
  <c r="F131" i="12"/>
  <c r="I130"/>
  <c r="F131" i="11"/>
  <c r="I130"/>
  <c r="F131" i="10"/>
  <c r="I130" s="1"/>
  <c r="I129"/>
  <c r="F131" i="9"/>
  <c r="I130" s="1"/>
  <c r="F131" i="8"/>
  <c r="I130" s="1"/>
  <c r="F132" i="3" l="1"/>
  <c r="F132" i="4"/>
  <c r="I131"/>
  <c r="F132" i="5"/>
  <c r="F132" i="6"/>
  <c r="I131"/>
  <c r="F132" i="1"/>
  <c r="I131"/>
  <c r="I130" i="3"/>
  <c r="I130" i="1"/>
  <c r="F132" i="15"/>
  <c r="F132" i="14"/>
  <c r="I131" s="1"/>
  <c r="F132" i="13"/>
  <c r="I131"/>
  <c r="F132" i="12"/>
  <c r="I131"/>
  <c r="F132" i="11"/>
  <c r="I131"/>
  <c r="F132" i="10"/>
  <c r="I131"/>
  <c r="F132" i="9"/>
  <c r="I131"/>
  <c r="F132" i="8"/>
  <c r="F133" i="1" l="1"/>
  <c r="I133" s="1"/>
  <c r="I132"/>
  <c r="F133" i="6"/>
  <c r="I133" s="1"/>
  <c r="F133" i="5"/>
  <c r="I133" s="1"/>
  <c r="F133" i="4"/>
  <c r="I133" s="1"/>
  <c r="F133" i="3"/>
  <c r="I133" s="1"/>
  <c r="I131" i="5"/>
  <c r="I131" i="3"/>
  <c r="F133" i="15"/>
  <c r="I133" s="1"/>
  <c r="I131"/>
  <c r="F133" i="14"/>
  <c r="I133" s="1"/>
  <c r="F133" i="13"/>
  <c r="I133" s="1"/>
  <c r="I132"/>
  <c r="F133" i="12"/>
  <c r="I133" s="1"/>
  <c r="I132"/>
  <c r="F133" i="11"/>
  <c r="I133" s="1"/>
  <c r="F133" i="10"/>
  <c r="I133" s="1"/>
  <c r="F133" i="9"/>
  <c r="I133" s="1"/>
  <c r="F133" i="8"/>
  <c r="I133" s="1"/>
  <c r="I131"/>
  <c r="I132" l="1"/>
  <c r="I132" i="3"/>
  <c r="I132" i="4"/>
  <c r="I132" i="5"/>
  <c r="I132" i="6"/>
  <c r="I132" i="15"/>
  <c r="I132" i="14"/>
  <c r="I132" i="11"/>
  <c r="I132" i="10"/>
  <c r="I132" i="9"/>
</calcChain>
</file>

<file path=xl/sharedStrings.xml><?xml version="1.0" encoding="utf-8"?>
<sst xmlns="http://schemas.openxmlformats.org/spreadsheetml/2006/main" count="2414" uniqueCount="166">
  <si>
    <t>OBEC</t>
  </si>
  <si>
    <t>OBYV1869</t>
  </si>
  <si>
    <t>OBYV1880</t>
  </si>
  <si>
    <t>OBYV1890</t>
  </si>
  <si>
    <t>OBYV1900</t>
  </si>
  <si>
    <t>OBYV1910</t>
  </si>
  <si>
    <t>OBYV1921</t>
  </si>
  <si>
    <t>OBYV1930</t>
  </si>
  <si>
    <t>OBYV1950</t>
  </si>
  <si>
    <t>OBYV1961</t>
  </si>
  <si>
    <t>OBYV1970</t>
  </si>
  <si>
    <t>OBYV1980</t>
  </si>
  <si>
    <t>OBYV1991</t>
  </si>
  <si>
    <t>OBYV2001</t>
  </si>
  <si>
    <t>Cheb</t>
  </si>
  <si>
    <t>Aš</t>
  </si>
  <si>
    <t>.</t>
  </si>
  <si>
    <t>Dolní Žandov</t>
  </si>
  <si>
    <t>Drmoul</t>
  </si>
  <si>
    <t>Františkovy Lázně</t>
  </si>
  <si>
    <t>Hazlov</t>
  </si>
  <si>
    <t>Hranice</t>
  </si>
  <si>
    <t>Hradiště</t>
  </si>
  <si>
    <t>Krásná</t>
  </si>
  <si>
    <t>Křižovatka</t>
  </si>
  <si>
    <t>Nová Ves</t>
  </si>
  <si>
    <t>Lázně Kynžvart</t>
  </si>
  <si>
    <t>Libá</t>
  </si>
  <si>
    <t>Lipová</t>
  </si>
  <si>
    <t>Luby</t>
  </si>
  <si>
    <t>Mariánské Lázně</t>
  </si>
  <si>
    <t>Milhostov</t>
  </si>
  <si>
    <t>Milíkov</t>
  </si>
  <si>
    <t>Mnichov</t>
  </si>
  <si>
    <t>Nebanice</t>
  </si>
  <si>
    <t>Nový Kostel</t>
  </si>
  <si>
    <t>Odrava</t>
  </si>
  <si>
    <t>Okrouhlá</t>
  </si>
  <si>
    <t>Ovesné Kladruby</t>
  </si>
  <si>
    <t>Plesná</t>
  </si>
  <si>
    <t>Podhradí</t>
  </si>
  <si>
    <t>Pomezí nad Ohří</t>
  </si>
  <si>
    <t>Poustka</t>
  </si>
  <si>
    <t>Prameny</t>
  </si>
  <si>
    <t>Skalná</t>
  </si>
  <si>
    <t>Stará Voda</t>
  </si>
  <si>
    <t>Trstěnice</t>
  </si>
  <si>
    <t>Třebeň</t>
  </si>
  <si>
    <t>Tři Sekery</t>
  </si>
  <si>
    <t>Tuřany</t>
  </si>
  <si>
    <t>Valy</t>
  </si>
  <si>
    <t>Velká Hleďsebe</t>
  </si>
  <si>
    <t>Velký Luh</t>
  </si>
  <si>
    <t>Vlkovice</t>
  </si>
  <si>
    <t>Vojtanov</t>
  </si>
  <si>
    <t>Zádub-Závišín</t>
  </si>
  <si>
    <t>Karlovy Vary</t>
  </si>
  <si>
    <t>Abertamy</t>
  </si>
  <si>
    <t>Andělská Hora</t>
  </si>
  <si>
    <t>Bečov nad Teplou</t>
  </si>
  <si>
    <t>Bochov</t>
  </si>
  <si>
    <t>Boží Dar</t>
  </si>
  <si>
    <t>Božičany</t>
  </si>
  <si>
    <t>Březová</t>
  </si>
  <si>
    <t>Černava</t>
  </si>
  <si>
    <t>Čichalov</t>
  </si>
  <si>
    <t>Dalovice</t>
  </si>
  <si>
    <t>Děpoltovice</t>
  </si>
  <si>
    <t>Hájek</t>
  </si>
  <si>
    <t>Horní Blatná</t>
  </si>
  <si>
    <t>Hory</t>
  </si>
  <si>
    <t>Hroznětín</t>
  </si>
  <si>
    <t>Chodov</t>
  </si>
  <si>
    <t>Chyše</t>
  </si>
  <si>
    <t>Jáchymov</t>
  </si>
  <si>
    <t>Jenišov</t>
  </si>
  <si>
    <t>Kolová</t>
  </si>
  <si>
    <t>Krásné Údolí</t>
  </si>
  <si>
    <t>Krásný Les</t>
  </si>
  <si>
    <t>Kyselka</t>
  </si>
  <si>
    <t>Merklín</t>
  </si>
  <si>
    <t>Mírová</t>
  </si>
  <si>
    <t>Nejdek</t>
  </si>
  <si>
    <t>Nová Role</t>
  </si>
  <si>
    <t>Nové Hamry</t>
  </si>
  <si>
    <t>Ostrov</t>
  </si>
  <si>
    <t>Otovice</t>
  </si>
  <si>
    <t>Otročín</t>
  </si>
  <si>
    <t>Pernink</t>
  </si>
  <si>
    <t>Pila</t>
  </si>
  <si>
    <t>Potůčky</t>
  </si>
  <si>
    <t>Pšov</t>
  </si>
  <si>
    <t>Sadov</t>
  </si>
  <si>
    <t>Smolné Pece</t>
  </si>
  <si>
    <t>Stanovice</t>
  </si>
  <si>
    <t>Stráž nad Ohří</t>
  </si>
  <si>
    <t>Stružná</t>
  </si>
  <si>
    <t>Šemnice</t>
  </si>
  <si>
    <t>Štědrá</t>
  </si>
  <si>
    <t>Teplá</t>
  </si>
  <si>
    <t>Staré Sedlo</t>
  </si>
  <si>
    <t>Teplička</t>
  </si>
  <si>
    <t>Toužim</t>
  </si>
  <si>
    <t>Útvina</t>
  </si>
  <si>
    <t>Valeč</t>
  </si>
  <si>
    <t>Velichov</t>
  </si>
  <si>
    <t>Verušičky</t>
  </si>
  <si>
    <t>Vojkovice</t>
  </si>
  <si>
    <t>Vrbice</t>
  </si>
  <si>
    <t>Vysoká Pec</t>
  </si>
  <si>
    <t>Žlutice</t>
  </si>
  <si>
    <t>Sokolov</t>
  </si>
  <si>
    <t>Bublava</t>
  </si>
  <si>
    <t>Bukovany</t>
  </si>
  <si>
    <t>Citice</t>
  </si>
  <si>
    <t>Dasnice</t>
  </si>
  <si>
    <t>Dolní Nivy</t>
  </si>
  <si>
    <t>Dolní Rychnov</t>
  </si>
  <si>
    <t>Habartov</t>
  </si>
  <si>
    <t>Horní Slavkov</t>
  </si>
  <si>
    <t>Chlum Svaté Maří</t>
  </si>
  <si>
    <t>Jindřichovice</t>
  </si>
  <si>
    <t>Josefov</t>
  </si>
  <si>
    <t>Kaceřov</t>
  </si>
  <si>
    <t>Krajková</t>
  </si>
  <si>
    <t>Královské Poříčí</t>
  </si>
  <si>
    <t>Kraslice</t>
  </si>
  <si>
    <t>Krásno</t>
  </si>
  <si>
    <t>Kynšperk nad Ohří</t>
  </si>
  <si>
    <t>Libavské Údolí</t>
  </si>
  <si>
    <t>Loket</t>
  </si>
  <si>
    <t>Lomnice</t>
  </si>
  <si>
    <t>Nové Sedlo</t>
  </si>
  <si>
    <t>Oloví</t>
  </si>
  <si>
    <t>Přebuz</t>
  </si>
  <si>
    <t>Rotava</t>
  </si>
  <si>
    <t>Rovná</t>
  </si>
  <si>
    <t>Stříbrná</t>
  </si>
  <si>
    <t>Svatava</t>
  </si>
  <si>
    <t>Šabina</t>
  </si>
  <si>
    <t>Šindelová</t>
  </si>
  <si>
    <t>Tatrovice</t>
  </si>
  <si>
    <t>Těšovice</t>
  </si>
  <si>
    <t>Vintířov</t>
  </si>
  <si>
    <t>Vřesová</t>
  </si>
  <si>
    <t>výměra</t>
  </si>
  <si>
    <t>hustota</t>
  </si>
  <si>
    <t>rel. obyv.</t>
  </si>
  <si>
    <t>kum. obyv.</t>
  </si>
  <si>
    <t>rel. rozl.</t>
  </si>
  <si>
    <t>kum. rozl.</t>
  </si>
  <si>
    <t>Gx</t>
  </si>
  <si>
    <t>Gx=0,3085</t>
  </si>
  <si>
    <t>Gx=0,4616</t>
  </si>
  <si>
    <t>Gx=0,5954</t>
  </si>
  <si>
    <t>Gx=0,7146</t>
  </si>
  <si>
    <t>Gx=0,7044</t>
  </si>
  <si>
    <t>Gx=0,3375</t>
  </si>
  <si>
    <t>Gx=0,3729</t>
  </si>
  <si>
    <t>Gx=0,4259</t>
  </si>
  <si>
    <t>Gx=0,4563</t>
  </si>
  <si>
    <t>Gx=0,4908</t>
  </si>
  <si>
    <t>Gx=0,6482</t>
  </si>
  <si>
    <t>Gx=0,6752</t>
  </si>
  <si>
    <t>Gx=0,7046</t>
  </si>
  <si>
    <t>Obv2011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</si>
</sst>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"/>
  </numFmts>
  <fonts count="8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1" fontId="2" fillId="0" borderId="0" xfId="0" applyNumberFormat="1" applyFont="1"/>
    <xf numFmtId="1" fontId="2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165" fontId="0" fillId="0" borderId="0" xfId="0" applyNumberFormat="1"/>
    <xf numFmtId="165" fontId="2" fillId="0" borderId="0" xfId="0" applyNumberFormat="1" applyFont="1" applyAlignment="1">
      <alignment horizontal="right"/>
    </xf>
    <xf numFmtId="0" fontId="3" fillId="0" borderId="2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" fontId="0" fillId="0" borderId="0" xfId="0" applyNumberFormat="1"/>
    <xf numFmtId="0" fontId="5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Border="1"/>
    <xf numFmtId="165" fontId="0" fillId="0" borderId="0" xfId="0" applyNumberFormat="1" applyFont="1" applyBorder="1"/>
    <xf numFmtId="165" fontId="0" fillId="0" borderId="0" xfId="0" applyNumberFormat="1" applyFont="1" applyFill="1" applyBorder="1"/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Lorenzova</a:t>
            </a:r>
            <a:r>
              <a:rPr lang="cs-CZ" baseline="0"/>
              <a:t> křivka - Karlovarský kraj v letech 1869 -2011</a:t>
            </a:r>
            <a:endParaRPr lang="cs-CZ"/>
          </a:p>
        </c:rich>
      </c:tx>
      <c:layout>
        <c:manualLayout>
          <c:xMode val="edge"/>
          <c:yMode val="edge"/>
          <c:x val="0.10222222222222228"/>
          <c:y val="1.4814814814814815E-2"/>
        </c:manualLayout>
      </c:layout>
    </c:title>
    <c:plotArea>
      <c:layout>
        <c:manualLayout>
          <c:layoutTarget val="inner"/>
          <c:xMode val="edge"/>
          <c:yMode val="edge"/>
          <c:x val="0.1103280438569032"/>
          <c:y val="0.15815436959268986"/>
          <c:w val="0.73630327136942963"/>
          <c:h val="0.7092878390201226"/>
        </c:manualLayout>
      </c:layout>
      <c:scatterChart>
        <c:scatterStyle val="smoothMarker"/>
        <c:ser>
          <c:idx val="0"/>
          <c:order val="0"/>
          <c:tx>
            <c:strRef>
              <c:f>křivka!$A$1</c:f>
              <c:strCache>
                <c:ptCount val="1"/>
                <c:pt idx="0">
                  <c:v>1869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křivka!$A$2:$A$134</c:f>
              <c:numCache>
                <c:formatCode>0.000</c:formatCode>
                <c:ptCount val="133"/>
                <c:pt idx="0" formatCode="General">
                  <c:v>0</c:v>
                </c:pt>
                <c:pt idx="1">
                  <c:v>3.9900790575104631E-3</c:v>
                </c:pt>
                <c:pt idx="2">
                  <c:v>1.0851030847930553E-2</c:v>
                </c:pt>
                <c:pt idx="3">
                  <c:v>1.8322740660362734E-2</c:v>
                </c:pt>
                <c:pt idx="4">
                  <c:v>2.8584715547977056E-2</c:v>
                </c:pt>
                <c:pt idx="5">
                  <c:v>3.3139048209579906E-2</c:v>
                </c:pt>
                <c:pt idx="6">
                  <c:v>3.8983103394822506E-2</c:v>
                </c:pt>
                <c:pt idx="7">
                  <c:v>8.2039993799410932E-2</c:v>
                </c:pt>
                <c:pt idx="8">
                  <c:v>8.6802046194388457E-2</c:v>
                </c:pt>
                <c:pt idx="9">
                  <c:v>0.10428770733219656</c:v>
                </c:pt>
                <c:pt idx="10">
                  <c:v>0.1482653852115951</c:v>
                </c:pt>
                <c:pt idx="11">
                  <c:v>0.15123856766392807</c:v>
                </c:pt>
                <c:pt idx="12">
                  <c:v>0.15275771198263835</c:v>
                </c:pt>
                <c:pt idx="13">
                  <c:v>0.15586420709967447</c:v>
                </c:pt>
                <c:pt idx="14">
                  <c:v>0.15772128352193457</c:v>
                </c:pt>
                <c:pt idx="15">
                  <c:v>0.17126957060920786</c:v>
                </c:pt>
                <c:pt idx="16">
                  <c:v>0.18981553247558516</c:v>
                </c:pt>
                <c:pt idx="17">
                  <c:v>0.19678499457448456</c:v>
                </c:pt>
                <c:pt idx="18">
                  <c:v>0.25205084483025886</c:v>
                </c:pt>
                <c:pt idx="19">
                  <c:v>0.25558828088668423</c:v>
                </c:pt>
                <c:pt idx="20">
                  <c:v>0.25726864052084947</c:v>
                </c:pt>
                <c:pt idx="21">
                  <c:v>0.26493256859401643</c:v>
                </c:pt>
                <c:pt idx="22">
                  <c:v>0.27209114865912259</c:v>
                </c:pt>
                <c:pt idx="23">
                  <c:v>0.28452643001085098</c:v>
                </c:pt>
                <c:pt idx="24">
                  <c:v>0.29746395907611217</c:v>
                </c:pt>
                <c:pt idx="25">
                  <c:v>0.31163540536350948</c:v>
                </c:pt>
                <c:pt idx="26">
                  <c:v>0.32459153619593856</c:v>
                </c:pt>
                <c:pt idx="27">
                  <c:v>0.33360409238877686</c:v>
                </c:pt>
                <c:pt idx="28">
                  <c:v>0.37082622849170666</c:v>
                </c:pt>
                <c:pt idx="29">
                  <c:v>0.37983258409548903</c:v>
                </c:pt>
                <c:pt idx="30">
                  <c:v>0.3964935668888544</c:v>
                </c:pt>
                <c:pt idx="31">
                  <c:v>0.39962796465664235</c:v>
                </c:pt>
                <c:pt idx="32">
                  <c:v>0.40650751821423031</c:v>
                </c:pt>
                <c:pt idx="33">
                  <c:v>0.4191319175321655</c:v>
                </c:pt>
                <c:pt idx="34">
                  <c:v>0.43980468144473717</c:v>
                </c:pt>
                <c:pt idx="35">
                  <c:v>0.44072236862501929</c:v>
                </c:pt>
                <c:pt idx="36">
                  <c:v>0.46156874903115785</c:v>
                </c:pt>
                <c:pt idx="37">
                  <c:v>0.46405828553712591</c:v>
                </c:pt>
                <c:pt idx="38">
                  <c:v>0.47437606572624386</c:v>
                </c:pt>
                <c:pt idx="39">
                  <c:v>0.47748256084328</c:v>
                </c:pt>
                <c:pt idx="40">
                  <c:v>0.47942954580685154</c:v>
                </c:pt>
                <c:pt idx="41">
                  <c:v>0.48894745000775064</c:v>
                </c:pt>
                <c:pt idx="42">
                  <c:v>0.49060300728569206</c:v>
                </c:pt>
                <c:pt idx="43">
                  <c:v>0.49516354053635087</c:v>
                </c:pt>
                <c:pt idx="44">
                  <c:v>0.50191288172376369</c:v>
                </c:pt>
                <c:pt idx="45">
                  <c:v>0.50435281351728412</c:v>
                </c:pt>
                <c:pt idx="46">
                  <c:v>0.50632150054255154</c:v>
                </c:pt>
                <c:pt idx="47">
                  <c:v>0.50872422880173618</c:v>
                </c:pt>
                <c:pt idx="48">
                  <c:v>0.51536195938614171</c:v>
                </c:pt>
                <c:pt idx="49">
                  <c:v>0.52382886374205551</c:v>
                </c:pt>
                <c:pt idx="50">
                  <c:v>0.52984033483180903</c:v>
                </c:pt>
                <c:pt idx="51">
                  <c:v>0.53211595101534648</c:v>
                </c:pt>
                <c:pt idx="52">
                  <c:v>0.53338397147729033</c:v>
                </c:pt>
                <c:pt idx="53">
                  <c:v>0.53887459308634322</c:v>
                </c:pt>
                <c:pt idx="54">
                  <c:v>0.54990544101689665</c:v>
                </c:pt>
                <c:pt idx="55">
                  <c:v>0.55122926678034412</c:v>
                </c:pt>
                <c:pt idx="56">
                  <c:v>0.55288792435281353</c:v>
                </c:pt>
                <c:pt idx="57">
                  <c:v>0.56447992559293136</c:v>
                </c:pt>
                <c:pt idx="58">
                  <c:v>0.57345217795690595</c:v>
                </c:pt>
                <c:pt idx="59">
                  <c:v>0.58150364284607037</c:v>
                </c:pt>
                <c:pt idx="60">
                  <c:v>0.58859091613703296</c:v>
                </c:pt>
                <c:pt idx="61">
                  <c:v>0.59583010385986668</c:v>
                </c:pt>
                <c:pt idx="62">
                  <c:v>0.59791970237172531</c:v>
                </c:pt>
                <c:pt idx="63">
                  <c:v>0.59977677879398539</c:v>
                </c:pt>
                <c:pt idx="64">
                  <c:v>0.60923267710432483</c:v>
                </c:pt>
                <c:pt idx="65">
                  <c:v>0.61534025732444575</c:v>
                </c:pt>
                <c:pt idx="66">
                  <c:v>0.62716478065416204</c:v>
                </c:pt>
                <c:pt idx="67">
                  <c:v>0.63038288637420548</c:v>
                </c:pt>
                <c:pt idx="68">
                  <c:v>0.63430475895210037</c:v>
                </c:pt>
                <c:pt idx="69">
                  <c:v>0.63657417454658183</c:v>
                </c:pt>
                <c:pt idx="70">
                  <c:v>0.64751511393582384</c:v>
                </c:pt>
                <c:pt idx="71">
                  <c:v>0.65898620368935046</c:v>
                </c:pt>
                <c:pt idx="72">
                  <c:v>0.66137343047589514</c:v>
                </c:pt>
                <c:pt idx="73">
                  <c:v>0.67683149899240425</c:v>
                </c:pt>
                <c:pt idx="74">
                  <c:v>0.6789458998604867</c:v>
                </c:pt>
                <c:pt idx="75">
                  <c:v>0.68751511393582387</c:v>
                </c:pt>
                <c:pt idx="76">
                  <c:v>0.69558518059215624</c:v>
                </c:pt>
                <c:pt idx="77">
                  <c:v>0.69687800341032391</c:v>
                </c:pt>
                <c:pt idx="78">
                  <c:v>0.70389396992714304</c:v>
                </c:pt>
                <c:pt idx="79">
                  <c:v>0.71504572934428767</c:v>
                </c:pt>
                <c:pt idx="80">
                  <c:v>0.72051774918617262</c:v>
                </c:pt>
                <c:pt idx="81">
                  <c:v>0.72755541776468757</c:v>
                </c:pt>
                <c:pt idx="82">
                  <c:v>0.72902495737095019</c:v>
                </c:pt>
                <c:pt idx="83">
                  <c:v>0.73057820492946823</c:v>
                </c:pt>
                <c:pt idx="84">
                  <c:v>0.73153619593861408</c:v>
                </c:pt>
                <c:pt idx="85">
                  <c:v>0.73181522244613229</c:v>
                </c:pt>
                <c:pt idx="86">
                  <c:v>0.73285382111300568</c:v>
                </c:pt>
                <c:pt idx="87">
                  <c:v>0.75530925437916596</c:v>
                </c:pt>
                <c:pt idx="88">
                  <c:v>0.76538521159510142</c:v>
                </c:pt>
                <c:pt idx="89">
                  <c:v>0.77674469074562069</c:v>
                </c:pt>
                <c:pt idx="90">
                  <c:v>0.77986668733529674</c:v>
                </c:pt>
                <c:pt idx="91">
                  <c:v>0.78409238877693366</c:v>
                </c:pt>
                <c:pt idx="92">
                  <c:v>0.78784994574484557</c:v>
                </c:pt>
                <c:pt idx="93">
                  <c:v>0.79020306929158246</c:v>
                </c:pt>
                <c:pt idx="94">
                  <c:v>0.79328476205239473</c:v>
                </c:pt>
                <c:pt idx="95">
                  <c:v>0.79603162300418517</c:v>
                </c:pt>
                <c:pt idx="96">
                  <c:v>0.79863277011316047</c:v>
                </c:pt>
                <c:pt idx="97">
                  <c:v>0.80470004650441762</c:v>
                </c:pt>
                <c:pt idx="98">
                  <c:v>0.80682064796155606</c:v>
                </c:pt>
                <c:pt idx="99">
                  <c:v>0.81749496202139171</c:v>
                </c:pt>
                <c:pt idx="100">
                  <c:v>0.81846225391412153</c:v>
                </c:pt>
                <c:pt idx="101">
                  <c:v>0.82103239807781703</c:v>
                </c:pt>
                <c:pt idx="102">
                  <c:v>0.84272205859556626</c:v>
                </c:pt>
                <c:pt idx="103">
                  <c:v>0.8468175476670281</c:v>
                </c:pt>
                <c:pt idx="104">
                  <c:v>0.84767632925127856</c:v>
                </c:pt>
                <c:pt idx="105">
                  <c:v>0.85186482715857981</c:v>
                </c:pt>
                <c:pt idx="106">
                  <c:v>0.85327546116881081</c:v>
                </c:pt>
                <c:pt idx="107">
                  <c:v>0.85509843435126309</c:v>
                </c:pt>
                <c:pt idx="108">
                  <c:v>0.8619004805456516</c:v>
                </c:pt>
                <c:pt idx="109">
                  <c:v>0.8643156099829481</c:v>
                </c:pt>
                <c:pt idx="110">
                  <c:v>0.86707797240737838</c:v>
                </c:pt>
                <c:pt idx="111">
                  <c:v>0.86847930553402541</c:v>
                </c:pt>
                <c:pt idx="112">
                  <c:v>0.87475740195318519</c:v>
                </c:pt>
                <c:pt idx="113">
                  <c:v>0.876980313129747</c:v>
                </c:pt>
                <c:pt idx="114">
                  <c:v>0.87875058130522365</c:v>
                </c:pt>
                <c:pt idx="115">
                  <c:v>0.88480855681289683</c:v>
                </c:pt>
                <c:pt idx="116">
                  <c:v>0.90054255154239615</c:v>
                </c:pt>
                <c:pt idx="117">
                  <c:v>0.90334521779569021</c:v>
                </c:pt>
                <c:pt idx="118">
                  <c:v>0.91135017826693498</c:v>
                </c:pt>
                <c:pt idx="119">
                  <c:v>0.91268330491396643</c:v>
                </c:pt>
                <c:pt idx="120">
                  <c:v>0.91383041388931907</c:v>
                </c:pt>
                <c:pt idx="121">
                  <c:v>0.92062315920012361</c:v>
                </c:pt>
                <c:pt idx="122">
                  <c:v>0.92857231436986476</c:v>
                </c:pt>
                <c:pt idx="123">
                  <c:v>0.9339203224306305</c:v>
                </c:pt>
                <c:pt idx="124">
                  <c:v>0.98102309719423308</c:v>
                </c:pt>
                <c:pt idx="125">
                  <c:v>0.98282126802046155</c:v>
                </c:pt>
                <c:pt idx="126">
                  <c:v>0.98536040923887724</c:v>
                </c:pt>
                <c:pt idx="127">
                  <c:v>0.98656952410478949</c:v>
                </c:pt>
                <c:pt idx="128">
                  <c:v>0.99246938459153577</c:v>
                </c:pt>
                <c:pt idx="129">
                  <c:v>0.99587350798325802</c:v>
                </c:pt>
                <c:pt idx="130">
                  <c:v>0.99824833359169085</c:v>
                </c:pt>
                <c:pt idx="131">
                  <c:v>0.99999999999999967</c:v>
                </c:pt>
                <c:pt idx="132">
                  <c:v>0.99999999999999967</c:v>
                </c:pt>
              </c:numCache>
            </c:numRef>
          </c:xVal>
          <c:yVal>
            <c:numRef>
              <c:f>křivka!$B$2:$B$134</c:f>
              <c:numCache>
                <c:formatCode>0.000</c:formatCode>
                <c:ptCount val="133"/>
                <c:pt idx="0" formatCode="General">
                  <c:v>0</c:v>
                </c:pt>
                <c:pt idx="1">
                  <c:v>6.2754563282546388E-4</c:v>
                </c:pt>
                <c:pt idx="2">
                  <c:v>2.3261427062905415E-3</c:v>
                </c:pt>
                <c:pt idx="3">
                  <c:v>4.1816261879619853E-3</c:v>
                </c:pt>
                <c:pt idx="4">
                  <c:v>6.8064564791069544E-3</c:v>
                </c:pt>
                <c:pt idx="5">
                  <c:v>8.2244682455875698E-3</c:v>
                </c:pt>
                <c:pt idx="6">
                  <c:v>1.0143309699803892E-2</c:v>
                </c:pt>
                <c:pt idx="7">
                  <c:v>2.6996530396741589E-2</c:v>
                </c:pt>
                <c:pt idx="8">
                  <c:v>2.8891235480464624E-2</c:v>
                </c:pt>
                <c:pt idx="9">
                  <c:v>3.5923970432946144E-2</c:v>
                </c:pt>
                <c:pt idx="10">
                  <c:v>5.3754714134861964E-2</c:v>
                </c:pt>
                <c:pt idx="11">
                  <c:v>5.5130487252979324E-2</c:v>
                </c:pt>
                <c:pt idx="12">
                  <c:v>5.583949313621963E-2</c:v>
                </c:pt>
                <c:pt idx="13">
                  <c:v>5.737516970885502E-2</c:v>
                </c:pt>
                <c:pt idx="14">
                  <c:v>5.8319505204404876E-2</c:v>
                </c:pt>
                <c:pt idx="15">
                  <c:v>6.52285412581083E-2</c:v>
                </c:pt>
                <c:pt idx="16">
                  <c:v>7.4822748529189909E-2</c:v>
                </c:pt>
                <c:pt idx="17">
                  <c:v>7.8452255242117949E-2</c:v>
                </c:pt>
                <c:pt idx="18">
                  <c:v>0.1075275305475939</c:v>
                </c:pt>
                <c:pt idx="19">
                  <c:v>0.10948861065017347</c:v>
                </c:pt>
                <c:pt idx="20">
                  <c:v>0.11042389500678834</c:v>
                </c:pt>
                <c:pt idx="21">
                  <c:v>0.11472620304721676</c:v>
                </c:pt>
                <c:pt idx="22">
                  <c:v>0.11875697691959569</c:v>
                </c:pt>
                <c:pt idx="23">
                  <c:v>0.1258289334741288</c:v>
                </c:pt>
                <c:pt idx="24">
                  <c:v>0.13347714587418913</c:v>
                </c:pt>
                <c:pt idx="25">
                  <c:v>0.14189168803741134</c:v>
                </c:pt>
                <c:pt idx="26">
                  <c:v>0.14995926987479255</c:v>
                </c:pt>
                <c:pt idx="27">
                  <c:v>0.15577010107105141</c:v>
                </c:pt>
                <c:pt idx="28">
                  <c:v>0.1803137728164127</c:v>
                </c:pt>
                <c:pt idx="29">
                  <c:v>0.18629054155981292</c:v>
                </c:pt>
                <c:pt idx="30">
                  <c:v>0.1973993060793483</c:v>
                </c:pt>
                <c:pt idx="31">
                  <c:v>0.19953235782169254</c:v>
                </c:pt>
                <c:pt idx="32">
                  <c:v>0.2042721375773118</c:v>
                </c:pt>
                <c:pt idx="33">
                  <c:v>0.21353145270779905</c:v>
                </c:pt>
                <c:pt idx="34">
                  <c:v>0.2289545934530095</c:v>
                </c:pt>
                <c:pt idx="35">
                  <c:v>0.22964549705837983</c:v>
                </c:pt>
                <c:pt idx="36">
                  <c:v>0.24542766631467791</c:v>
                </c:pt>
                <c:pt idx="37">
                  <c:v>0.24735254186151756</c:v>
                </c:pt>
                <c:pt idx="38">
                  <c:v>0.2553869361894705</c:v>
                </c:pt>
                <c:pt idx="39">
                  <c:v>0.25782470960929249</c:v>
                </c:pt>
                <c:pt idx="40">
                  <c:v>0.25938753959873284</c:v>
                </c:pt>
                <c:pt idx="41">
                  <c:v>0.2671503997586363</c:v>
                </c:pt>
                <c:pt idx="42">
                  <c:v>0.26851410469150705</c:v>
                </c:pt>
                <c:pt idx="43">
                  <c:v>0.27231558304419978</c:v>
                </c:pt>
                <c:pt idx="44">
                  <c:v>0.27806305626791378</c:v>
                </c:pt>
                <c:pt idx="45">
                  <c:v>0.28018403982501139</c:v>
                </c:pt>
                <c:pt idx="46">
                  <c:v>0.28190979031528141</c:v>
                </c:pt>
                <c:pt idx="47">
                  <c:v>0.284021722733444</c:v>
                </c:pt>
                <c:pt idx="48">
                  <c:v>0.28989591190224773</c:v>
                </c:pt>
                <c:pt idx="49">
                  <c:v>0.29747171519082821</c:v>
                </c:pt>
                <c:pt idx="50">
                  <c:v>0.30294162015386938</c:v>
                </c:pt>
                <c:pt idx="51">
                  <c:v>0.30504450143309703</c:v>
                </c:pt>
                <c:pt idx="52">
                  <c:v>0.3062211494946448</c:v>
                </c:pt>
                <c:pt idx="53">
                  <c:v>0.31139236687283156</c:v>
                </c:pt>
                <c:pt idx="54">
                  <c:v>0.32202443807512454</c:v>
                </c:pt>
                <c:pt idx="55">
                  <c:v>0.32331875094282708</c:v>
                </c:pt>
                <c:pt idx="56">
                  <c:v>0.32495097299743564</c:v>
                </c:pt>
                <c:pt idx="57">
                  <c:v>0.33651531151003178</c:v>
                </c:pt>
                <c:pt idx="58">
                  <c:v>0.34550309247246958</c:v>
                </c:pt>
                <c:pt idx="59">
                  <c:v>0.35363403228239565</c:v>
                </c:pt>
                <c:pt idx="60">
                  <c:v>0.36080856841152525</c:v>
                </c:pt>
                <c:pt idx="61">
                  <c:v>0.3682335193845227</c:v>
                </c:pt>
                <c:pt idx="62">
                  <c:v>0.37037863931211357</c:v>
                </c:pt>
                <c:pt idx="63">
                  <c:v>0.37228541258108322</c:v>
                </c:pt>
                <c:pt idx="64">
                  <c:v>0.38211494946447438</c:v>
                </c:pt>
                <c:pt idx="65">
                  <c:v>0.3884990194599488</c:v>
                </c:pt>
                <c:pt idx="66">
                  <c:v>0.40093528435661496</c:v>
                </c:pt>
                <c:pt idx="67">
                  <c:v>0.40442902398551828</c:v>
                </c:pt>
                <c:pt idx="68">
                  <c:v>0.40876150248906329</c:v>
                </c:pt>
                <c:pt idx="69">
                  <c:v>0.41127470206667682</c:v>
                </c:pt>
                <c:pt idx="70">
                  <c:v>0.42374113742645958</c:v>
                </c:pt>
                <c:pt idx="71">
                  <c:v>0.43693166390104099</c:v>
                </c:pt>
                <c:pt idx="72">
                  <c:v>0.43969527832252236</c:v>
                </c:pt>
                <c:pt idx="73">
                  <c:v>0.45767385729370957</c:v>
                </c:pt>
                <c:pt idx="74">
                  <c:v>0.46013576708402487</c:v>
                </c:pt>
                <c:pt idx="75">
                  <c:v>0.47025795745964716</c:v>
                </c:pt>
                <c:pt idx="76">
                  <c:v>0.4797948408508072</c:v>
                </c:pt>
                <c:pt idx="77">
                  <c:v>0.48132448333081929</c:v>
                </c:pt>
                <c:pt idx="78">
                  <c:v>0.48971790616985988</c:v>
                </c:pt>
                <c:pt idx="79">
                  <c:v>0.50311962588625758</c:v>
                </c:pt>
                <c:pt idx="80">
                  <c:v>0.50971187207723656</c:v>
                </c:pt>
                <c:pt idx="81">
                  <c:v>0.51834665862120999</c:v>
                </c:pt>
                <c:pt idx="82">
                  <c:v>0.52019007391763483</c:v>
                </c:pt>
                <c:pt idx="83">
                  <c:v>0.52214813697390272</c:v>
                </c:pt>
                <c:pt idx="84">
                  <c:v>0.52336702368381371</c:v>
                </c:pt>
                <c:pt idx="85">
                  <c:v>0.52372303514858964</c:v>
                </c:pt>
                <c:pt idx="86">
                  <c:v>0.52505656961834379</c:v>
                </c:pt>
                <c:pt idx="87">
                  <c:v>0.5539146175893801</c:v>
                </c:pt>
                <c:pt idx="88">
                  <c:v>0.56722582591642789</c:v>
                </c:pt>
                <c:pt idx="89">
                  <c:v>0.58243777341982206</c:v>
                </c:pt>
                <c:pt idx="90">
                  <c:v>0.58661939960778409</c:v>
                </c:pt>
                <c:pt idx="91">
                  <c:v>0.59229144667370659</c:v>
                </c:pt>
                <c:pt idx="92">
                  <c:v>0.59741439131090679</c:v>
                </c:pt>
                <c:pt idx="93">
                  <c:v>0.60064564791069563</c:v>
                </c:pt>
                <c:pt idx="94">
                  <c:v>0.60490873434907244</c:v>
                </c:pt>
                <c:pt idx="95">
                  <c:v>0.60872529793332342</c:v>
                </c:pt>
                <c:pt idx="96">
                  <c:v>0.61240609443354965</c:v>
                </c:pt>
                <c:pt idx="97">
                  <c:v>0.62114647759843122</c:v>
                </c:pt>
                <c:pt idx="98">
                  <c:v>0.62422084779001363</c:v>
                </c:pt>
                <c:pt idx="99">
                  <c:v>0.64022024438075131</c:v>
                </c:pt>
                <c:pt idx="100">
                  <c:v>0.64170463116608845</c:v>
                </c:pt>
                <c:pt idx="101">
                  <c:v>0.64568713229748076</c:v>
                </c:pt>
                <c:pt idx="102">
                  <c:v>0.67984914768441695</c:v>
                </c:pt>
                <c:pt idx="103">
                  <c:v>0.68639613818072109</c:v>
                </c:pt>
                <c:pt idx="104">
                  <c:v>0.68777191129883841</c:v>
                </c:pt>
                <c:pt idx="105">
                  <c:v>0.69462060642630863</c:v>
                </c:pt>
                <c:pt idx="106">
                  <c:v>0.69693166390104089</c:v>
                </c:pt>
                <c:pt idx="107">
                  <c:v>0.69998793181475338</c:v>
                </c:pt>
                <c:pt idx="108">
                  <c:v>0.71144365666012976</c:v>
                </c:pt>
                <c:pt idx="109">
                  <c:v>0.71552572031980699</c:v>
                </c:pt>
                <c:pt idx="110">
                  <c:v>0.72020214210288136</c:v>
                </c:pt>
                <c:pt idx="111">
                  <c:v>0.72257957459647015</c:v>
                </c:pt>
                <c:pt idx="112">
                  <c:v>0.73338663448483943</c:v>
                </c:pt>
                <c:pt idx="113">
                  <c:v>0.73726957308794694</c:v>
                </c:pt>
                <c:pt idx="114">
                  <c:v>0.74041635239100922</c:v>
                </c:pt>
                <c:pt idx="115">
                  <c:v>0.75182682154171065</c:v>
                </c:pt>
                <c:pt idx="116">
                  <c:v>0.78155377885050537</c:v>
                </c:pt>
                <c:pt idx="117">
                  <c:v>0.78686981445165183</c:v>
                </c:pt>
                <c:pt idx="118">
                  <c:v>0.8025011313923669</c:v>
                </c:pt>
                <c:pt idx="119">
                  <c:v>0.80514406396138183</c:v>
                </c:pt>
                <c:pt idx="120">
                  <c:v>0.80745512143611409</c:v>
                </c:pt>
                <c:pt idx="121">
                  <c:v>0.82127017649720924</c:v>
                </c:pt>
                <c:pt idx="122">
                  <c:v>0.83757127771911299</c:v>
                </c:pt>
                <c:pt idx="123">
                  <c:v>0.84860159903454524</c:v>
                </c:pt>
                <c:pt idx="124">
                  <c:v>0.94864082063659683</c:v>
                </c:pt>
                <c:pt idx="125">
                  <c:v>0.95250867400814609</c:v>
                </c:pt>
                <c:pt idx="126">
                  <c:v>0.95834364157489826</c:v>
                </c:pt>
                <c:pt idx="127">
                  <c:v>0.96117664806154779</c:v>
                </c:pt>
                <c:pt idx="128">
                  <c:v>0.97587268064564792</c:v>
                </c:pt>
                <c:pt idx="129">
                  <c:v>0.98553326293558607</c:v>
                </c:pt>
                <c:pt idx="130">
                  <c:v>0.99259918539749581</c:v>
                </c:pt>
                <c:pt idx="131">
                  <c:v>0.99805400512897868</c:v>
                </c:pt>
                <c:pt idx="132">
                  <c:v>1</c:v>
                </c:pt>
              </c:numCache>
            </c:numRef>
          </c:yVal>
          <c:smooth val="1"/>
        </c:ser>
        <c:ser>
          <c:idx val="8"/>
          <c:order val="1"/>
          <c:tx>
            <c:v>1900</c:v>
          </c:tx>
          <c:marker>
            <c:symbol val="none"/>
          </c:marker>
          <c:dLbls>
            <c:delete val="1"/>
          </c:dLbls>
          <c:xVal>
            <c:numRef>
              <c:f>křivka!$G$2:$G$134</c:f>
              <c:numCache>
                <c:formatCode>0.000</c:formatCode>
                <c:ptCount val="133"/>
                <c:pt idx="0" formatCode="General">
                  <c:v>0</c:v>
                </c:pt>
                <c:pt idx="1">
                  <c:v>3.7969082649357026E-3</c:v>
                </c:pt>
                <c:pt idx="2">
                  <c:v>0.10260687057384511</c:v>
                </c:pt>
                <c:pt idx="3">
                  <c:v>0.11059219259290147</c:v>
                </c:pt>
                <c:pt idx="4">
                  <c:v>0.12704932274183572</c:v>
                </c:pt>
                <c:pt idx="5">
                  <c:v>0.13346862280415228</c:v>
                </c:pt>
                <c:pt idx="6">
                  <c:v>0.15254582814993967</c:v>
                </c:pt>
                <c:pt idx="7">
                  <c:v>0.15937748310619065</c:v>
                </c:pt>
                <c:pt idx="8">
                  <c:v>0.16866705122235426</c:v>
                </c:pt>
                <c:pt idx="9">
                  <c:v>0.17406704705247331</c:v>
                </c:pt>
                <c:pt idx="10">
                  <c:v>0.17861221728786308</c:v>
                </c:pt>
                <c:pt idx="11">
                  <c:v>0.23360136401439072</c:v>
                </c:pt>
                <c:pt idx="12">
                  <c:v>0.24381757234164297</c:v>
                </c:pt>
                <c:pt idx="13">
                  <c:v>0.26392334832173875</c:v>
                </c:pt>
                <c:pt idx="14">
                  <c:v>0.26641832709009489</c:v>
                </c:pt>
                <c:pt idx="15">
                  <c:v>0.27130403760305977</c:v>
                </c:pt>
                <c:pt idx="16">
                  <c:v>0.27469785737617192</c:v>
                </c:pt>
                <c:pt idx="17">
                  <c:v>0.27630557814241069</c:v>
                </c:pt>
                <c:pt idx="18">
                  <c:v>0.34136498736294413</c:v>
                </c:pt>
                <c:pt idx="19">
                  <c:v>0.35585069046278728</c:v>
                </c:pt>
                <c:pt idx="20">
                  <c:v>0.3632939279583568</c:v>
                </c:pt>
                <c:pt idx="21">
                  <c:v>0.36662056631616502</c:v>
                </c:pt>
                <c:pt idx="22">
                  <c:v>0.37026689554679881</c:v>
                </c:pt>
                <c:pt idx="23">
                  <c:v>0.37270859250301736</c:v>
                </c:pt>
                <c:pt idx="24">
                  <c:v>0.37400125559748598</c:v>
                </c:pt>
                <c:pt idx="25">
                  <c:v>0.4186282481635149</c:v>
                </c:pt>
                <c:pt idx="26">
                  <c:v>0.421415118598364</c:v>
                </c:pt>
                <c:pt idx="27">
                  <c:v>0.42298577375615926</c:v>
                </c:pt>
                <c:pt idx="28">
                  <c:v>0.43581510747868146</c:v>
                </c:pt>
                <c:pt idx="29">
                  <c:v>0.45103053974475693</c:v>
                </c:pt>
                <c:pt idx="30">
                  <c:v>0.45286065416165699</c:v>
                </c:pt>
                <c:pt idx="31">
                  <c:v>0.4618050487991901</c:v>
                </c:pt>
                <c:pt idx="32">
                  <c:v>0.47561662114546627</c:v>
                </c:pt>
                <c:pt idx="33">
                  <c:v>0.47860503582622715</c:v>
                </c:pt>
                <c:pt idx="34">
                  <c:v>0.48523051333551093</c:v>
                </c:pt>
                <c:pt idx="35">
                  <c:v>0.50693474367973457</c:v>
                </c:pt>
                <c:pt idx="36">
                  <c:v>0.51199419923227851</c:v>
                </c:pt>
                <c:pt idx="37">
                  <c:v>0.52214554274475455</c:v>
                </c:pt>
                <c:pt idx="38">
                  <c:v>0.52736252713318355</c:v>
                </c:pt>
                <c:pt idx="39">
                  <c:v>0.53005441694639599</c:v>
                </c:pt>
                <c:pt idx="40">
                  <c:v>0.53245904829417101</c:v>
                </c:pt>
                <c:pt idx="41">
                  <c:v>0.54281656925361432</c:v>
                </c:pt>
                <c:pt idx="42">
                  <c:v>0.55207370496238983</c:v>
                </c:pt>
                <c:pt idx="43">
                  <c:v>0.55949145985215443</c:v>
                </c:pt>
                <c:pt idx="44">
                  <c:v>0.56756017949020876</c:v>
                </c:pt>
                <c:pt idx="45">
                  <c:v>0.58490456764126042</c:v>
                </c:pt>
                <c:pt idx="46">
                  <c:v>0.5973006970650987</c:v>
                </c:pt>
                <c:pt idx="47">
                  <c:v>0.60394470737860428</c:v>
                </c:pt>
                <c:pt idx="48">
                  <c:v>0.60626362450685356</c:v>
                </c:pt>
                <c:pt idx="49">
                  <c:v>0.60834161518021979</c:v>
                </c:pt>
                <c:pt idx="50">
                  <c:v>0.61046825446466824</c:v>
                </c:pt>
                <c:pt idx="51">
                  <c:v>0.61445512397287716</c:v>
                </c:pt>
                <c:pt idx="52">
                  <c:v>0.62018176047740492</c:v>
                </c:pt>
                <c:pt idx="53">
                  <c:v>0.62247751160037701</c:v>
                </c:pt>
                <c:pt idx="54">
                  <c:v>0.62375395849115156</c:v>
                </c:pt>
                <c:pt idx="55">
                  <c:v>0.63863580028123512</c:v>
                </c:pt>
                <c:pt idx="56">
                  <c:v>0.64257402117836182</c:v>
                </c:pt>
                <c:pt idx="57">
                  <c:v>0.64486977230133391</c:v>
                </c:pt>
                <c:pt idx="58">
                  <c:v>0.6488195762010992</c:v>
                </c:pt>
                <c:pt idx="59">
                  <c:v>0.65801879689668163</c:v>
                </c:pt>
                <c:pt idx="60">
                  <c:v>0.66022651719960035</c:v>
                </c:pt>
                <c:pt idx="61">
                  <c:v>0.66672226507933174</c:v>
                </c:pt>
                <c:pt idx="62">
                  <c:v>0.67391530971790736</c:v>
                </c:pt>
                <c:pt idx="63">
                  <c:v>0.67971144423826679</c:v>
                </c:pt>
                <c:pt idx="64">
                  <c:v>0.68167360488524698</c:v>
                </c:pt>
                <c:pt idx="65">
                  <c:v>0.68278557313855337</c:v>
                </c:pt>
                <c:pt idx="66">
                  <c:v>0.68997630117660125</c:v>
                </c:pt>
                <c:pt idx="67">
                  <c:v>0.69601336215184373</c:v>
                </c:pt>
                <c:pt idx="68">
                  <c:v>0.69922880368432128</c:v>
                </c:pt>
                <c:pt idx="69">
                  <c:v>0.70043111935820879</c:v>
                </c:pt>
                <c:pt idx="70">
                  <c:v>0.70211065474080692</c:v>
                </c:pt>
                <c:pt idx="71">
                  <c:v>0.70237938040202264</c:v>
                </c:pt>
                <c:pt idx="72">
                  <c:v>0.70329675421100035</c:v>
                </c:pt>
                <c:pt idx="73">
                  <c:v>0.70458710070494124</c:v>
                </c:pt>
                <c:pt idx="74">
                  <c:v>0.70884964567594899</c:v>
                </c:pt>
                <c:pt idx="75">
                  <c:v>0.71038323522530067</c:v>
                </c:pt>
                <c:pt idx="76">
                  <c:v>0.71412917827862654</c:v>
                </c:pt>
                <c:pt idx="77">
                  <c:v>0.72108129646231911</c:v>
                </c:pt>
                <c:pt idx="78">
                  <c:v>0.7297662318407474</c:v>
                </c:pt>
                <c:pt idx="79">
                  <c:v>0.73784190128038485</c:v>
                </c:pt>
                <c:pt idx="80">
                  <c:v>0.74844498189576658</c:v>
                </c:pt>
                <c:pt idx="81">
                  <c:v>0.75245038420819721</c:v>
                </c:pt>
                <c:pt idx="82">
                  <c:v>0.75956003122777482</c:v>
                </c:pt>
                <c:pt idx="83">
                  <c:v>0.76591909967637062</c:v>
                </c:pt>
                <c:pt idx="84">
                  <c:v>0.76953067989908863</c:v>
                </c:pt>
                <c:pt idx="85">
                  <c:v>0.77042488770278916</c:v>
                </c:pt>
                <c:pt idx="86">
                  <c:v>0.77218550410385756</c:v>
                </c:pt>
                <c:pt idx="87">
                  <c:v>0.77732372407434402</c:v>
                </c:pt>
                <c:pt idx="88">
                  <c:v>0.78577699940000012</c:v>
                </c:pt>
                <c:pt idx="89">
                  <c:v>0.79094996837840248</c:v>
                </c:pt>
                <c:pt idx="90">
                  <c:v>0.79546038960587639</c:v>
                </c:pt>
                <c:pt idx="91">
                  <c:v>0.80632061287983525</c:v>
                </c:pt>
                <c:pt idx="92">
                  <c:v>0.80778007121229989</c:v>
                </c:pt>
                <c:pt idx="93">
                  <c:v>0.81011520454424324</c:v>
                </c:pt>
                <c:pt idx="94">
                  <c:v>0.81165111069412266</c:v>
                </c:pt>
                <c:pt idx="95">
                  <c:v>0.81492678384032102</c:v>
                </c:pt>
                <c:pt idx="96">
                  <c:v>0.83115457053701081</c:v>
                </c:pt>
                <c:pt idx="97">
                  <c:v>0.8360147984441707</c:v>
                </c:pt>
                <c:pt idx="98">
                  <c:v>0.84332598970966011</c:v>
                </c:pt>
                <c:pt idx="99">
                  <c:v>0.84546652859727489</c:v>
                </c:pt>
                <c:pt idx="100">
                  <c:v>0.85233293256144171</c:v>
                </c:pt>
                <c:pt idx="101">
                  <c:v>0.85708428024379868</c:v>
                </c:pt>
                <c:pt idx="102">
                  <c:v>0.85869200101003751</c:v>
                </c:pt>
                <c:pt idx="103">
                  <c:v>0.85986188427653687</c:v>
                </c:pt>
                <c:pt idx="104">
                  <c:v>0.87706495979539745</c:v>
                </c:pt>
                <c:pt idx="105">
                  <c:v>0.87856380033683334</c:v>
                </c:pt>
                <c:pt idx="106">
                  <c:v>0.8792749966988439</c:v>
                </c:pt>
                <c:pt idx="107">
                  <c:v>0.8825414034429313</c:v>
                </c:pt>
                <c:pt idx="108">
                  <c:v>0.89013985317385813</c:v>
                </c:pt>
                <c:pt idx="109">
                  <c:v>0.8952479573374843</c:v>
                </c:pt>
                <c:pt idx="110">
                  <c:v>0.8961166825353799</c:v>
                </c:pt>
                <c:pt idx="111">
                  <c:v>0.89761320647628806</c:v>
                </c:pt>
                <c:pt idx="112">
                  <c:v>0.8995545177185188</c:v>
                </c:pt>
                <c:pt idx="113">
                  <c:v>0.90559621189481676</c:v>
                </c:pt>
                <c:pt idx="114">
                  <c:v>0.90770895157609888</c:v>
                </c:pt>
                <c:pt idx="115">
                  <c:v>0.91066030064841619</c:v>
                </c:pt>
                <c:pt idx="116">
                  <c:v>0.91581242022206899</c:v>
                </c:pt>
                <c:pt idx="117">
                  <c:v>0.91746415639833445</c:v>
                </c:pt>
                <c:pt idx="118">
                  <c:v>0.92045952088067851</c:v>
                </c:pt>
                <c:pt idx="119">
                  <c:v>0.93216298674672804</c:v>
                </c:pt>
                <c:pt idx="120">
                  <c:v>0.9364139487150972</c:v>
                </c:pt>
                <c:pt idx="121">
                  <c:v>0.97263399796602446</c:v>
                </c:pt>
                <c:pt idx="122">
                  <c:v>0.97645175563570963</c:v>
                </c:pt>
                <c:pt idx="123">
                  <c:v>0.98202086330435234</c:v>
                </c:pt>
                <c:pt idx="124">
                  <c:v>0.98332279280093193</c:v>
                </c:pt>
                <c:pt idx="125">
                  <c:v>0.98657298334132537</c:v>
                </c:pt>
                <c:pt idx="126">
                  <c:v>0.98828495113131165</c:v>
                </c:pt>
                <c:pt idx="127">
                  <c:v>0.98927413955664878</c:v>
                </c:pt>
                <c:pt idx="128">
                  <c:v>0.99353668452765653</c:v>
                </c:pt>
                <c:pt idx="129">
                  <c:v>0.99435907771499765</c:v>
                </c:pt>
                <c:pt idx="130">
                  <c:v>0.99592741627226522</c:v>
                </c:pt>
                <c:pt idx="131">
                  <c:v>0.99999999999999978</c:v>
                </c:pt>
                <c:pt idx="132">
                  <c:v>0.99999999999999978</c:v>
                </c:pt>
              </c:numCache>
            </c:numRef>
          </c:xVal>
          <c:yVal>
            <c:numRef>
              <c:f>křivka!$H$2:$H$134</c:f>
              <c:numCache>
                <c:formatCode>0.000</c:formatCode>
                <c:ptCount val="133"/>
                <c:pt idx="0" formatCode="General">
                  <c:v>0</c:v>
                </c:pt>
                <c:pt idx="1">
                  <c:v>6.2754563282546388E-4</c:v>
                </c:pt>
                <c:pt idx="2">
                  <c:v>1.8458289334741286E-2</c:v>
                </c:pt>
                <c:pt idx="3">
                  <c:v>2.031377281641273E-2</c:v>
                </c:pt>
                <c:pt idx="4">
                  <c:v>2.4616080856841152E-2</c:v>
                </c:pt>
                <c:pt idx="5">
                  <c:v>2.6314677930306229E-2</c:v>
                </c:pt>
                <c:pt idx="6">
                  <c:v>3.1437622567506408E-2</c:v>
                </c:pt>
                <c:pt idx="7">
                  <c:v>3.333232765122944E-2</c:v>
                </c:pt>
                <c:pt idx="8">
                  <c:v>3.5957157942374411E-2</c:v>
                </c:pt>
                <c:pt idx="9">
                  <c:v>3.7492834515009801E-2</c:v>
                </c:pt>
                <c:pt idx="10">
                  <c:v>3.8868607633127161E-2</c:v>
                </c:pt>
                <c:pt idx="11">
                  <c:v>5.5721828330064858E-2</c:v>
                </c:pt>
                <c:pt idx="12">
                  <c:v>5.9215567958968165E-2</c:v>
                </c:pt>
                <c:pt idx="13">
                  <c:v>6.6124604012671589E-2</c:v>
                </c:pt>
                <c:pt idx="14">
                  <c:v>6.7059888369286461E-2</c:v>
                </c:pt>
                <c:pt idx="15">
                  <c:v>6.8978729823502782E-2</c:v>
                </c:pt>
                <c:pt idx="16">
                  <c:v>7.0396741589983394E-2</c:v>
                </c:pt>
                <c:pt idx="17">
                  <c:v>7.1087645195353738E-2</c:v>
                </c:pt>
                <c:pt idx="18">
                  <c:v>0.10016292050082967</c:v>
                </c:pt>
                <c:pt idx="19">
                  <c:v>0.10719565545331119</c:v>
                </c:pt>
                <c:pt idx="20">
                  <c:v>0.11082516216623924</c:v>
                </c:pt>
                <c:pt idx="21">
                  <c:v>0.11245738422084778</c:v>
                </c:pt>
                <c:pt idx="22">
                  <c:v>0.11441846432342735</c:v>
                </c:pt>
                <c:pt idx="23">
                  <c:v>0.11575199879318146</c:v>
                </c:pt>
                <c:pt idx="24">
                  <c:v>0.11646100467642177</c:v>
                </c:pt>
                <c:pt idx="25">
                  <c:v>0.14100467642178305</c:v>
                </c:pt>
                <c:pt idx="26">
                  <c:v>0.1425675064112234</c:v>
                </c:pt>
                <c:pt idx="27">
                  <c:v>0.14351184190677327</c:v>
                </c:pt>
                <c:pt idx="28">
                  <c:v>0.15157942374415448</c:v>
                </c:pt>
                <c:pt idx="29">
                  <c:v>0.1611736310152361</c:v>
                </c:pt>
                <c:pt idx="30">
                  <c:v>0.16235027907678384</c:v>
                </c:pt>
                <c:pt idx="31">
                  <c:v>0.1681611102730427</c:v>
                </c:pt>
                <c:pt idx="32">
                  <c:v>0.17742042540352995</c:v>
                </c:pt>
                <c:pt idx="33">
                  <c:v>0.17953235782169258</c:v>
                </c:pt>
                <c:pt idx="34">
                  <c:v>0.18427213757731184</c:v>
                </c:pt>
                <c:pt idx="35">
                  <c:v>0.20005430683360992</c:v>
                </c:pt>
                <c:pt idx="36">
                  <c:v>0.20373510333383621</c:v>
                </c:pt>
                <c:pt idx="37">
                  <c:v>0.21149796349373967</c:v>
                </c:pt>
                <c:pt idx="38">
                  <c:v>0.21552873736611861</c:v>
                </c:pt>
                <c:pt idx="39">
                  <c:v>0.21766178910846284</c:v>
                </c:pt>
                <c:pt idx="40">
                  <c:v>0.21958666465530249</c:v>
                </c:pt>
                <c:pt idx="41">
                  <c:v>0.2280012068185247</c:v>
                </c:pt>
                <c:pt idx="42">
                  <c:v>0.23564941921858504</c:v>
                </c:pt>
                <c:pt idx="43">
                  <c:v>0.24203348921405946</c:v>
                </c:pt>
                <c:pt idx="44">
                  <c:v>0.24910544576859256</c:v>
                </c:pt>
                <c:pt idx="45">
                  <c:v>0.26452858651380301</c:v>
                </c:pt>
                <c:pt idx="46">
                  <c:v>0.27563735103333836</c:v>
                </c:pt>
                <c:pt idx="47">
                  <c:v>0.28161411977673856</c:v>
                </c:pt>
                <c:pt idx="48">
                  <c:v>0.28373510333383617</c:v>
                </c:pt>
                <c:pt idx="49">
                  <c:v>0.28564187660280582</c:v>
                </c:pt>
                <c:pt idx="50">
                  <c:v>0.28759993965907371</c:v>
                </c:pt>
                <c:pt idx="51">
                  <c:v>0.29140141801176644</c:v>
                </c:pt>
                <c:pt idx="52">
                  <c:v>0.29714889123548044</c:v>
                </c:pt>
                <c:pt idx="53">
                  <c:v>0.2994599487102127</c:v>
                </c:pt>
                <c:pt idx="54">
                  <c:v>0.30075426157791524</c:v>
                </c:pt>
                <c:pt idx="55">
                  <c:v>0.31638557851863025</c:v>
                </c:pt>
                <c:pt idx="56">
                  <c:v>0.32056720470659222</c:v>
                </c:pt>
                <c:pt idx="57">
                  <c:v>0.32308040428420576</c:v>
                </c:pt>
                <c:pt idx="58">
                  <c:v>0.32741288278775077</c:v>
                </c:pt>
                <c:pt idx="59">
                  <c:v>0.33753507316337306</c:v>
                </c:pt>
                <c:pt idx="60">
                  <c:v>0.33997284658319504</c:v>
                </c:pt>
                <c:pt idx="61">
                  <c:v>0.34714738271232465</c:v>
                </c:pt>
                <c:pt idx="62">
                  <c:v>0.35518177704027759</c:v>
                </c:pt>
                <c:pt idx="63">
                  <c:v>0.36177402323125663</c:v>
                </c:pt>
                <c:pt idx="64">
                  <c:v>0.36415145572484542</c:v>
                </c:pt>
                <c:pt idx="65">
                  <c:v>0.36551516065771616</c:v>
                </c:pt>
                <c:pt idx="66">
                  <c:v>0.37450294162015396</c:v>
                </c:pt>
                <c:pt idx="67">
                  <c:v>0.38207874490873445</c:v>
                </c:pt>
                <c:pt idx="68">
                  <c:v>0.38616080856841162</c:v>
                </c:pt>
                <c:pt idx="69">
                  <c:v>0.3876904510484237</c:v>
                </c:pt>
                <c:pt idx="70">
                  <c:v>0.38983557097601457</c:v>
                </c:pt>
                <c:pt idx="71">
                  <c:v>0.39019158244079055</c:v>
                </c:pt>
                <c:pt idx="72">
                  <c:v>0.39141046915070155</c:v>
                </c:pt>
                <c:pt idx="73">
                  <c:v>0.39313621964097156</c:v>
                </c:pt>
                <c:pt idx="74">
                  <c:v>0.39897118720772373</c:v>
                </c:pt>
                <c:pt idx="75">
                  <c:v>0.40107406848695137</c:v>
                </c:pt>
                <c:pt idx="76">
                  <c:v>0.40624528586513814</c:v>
                </c:pt>
                <c:pt idx="77">
                  <c:v>0.4160748227485293</c:v>
                </c:pt>
                <c:pt idx="78">
                  <c:v>0.42851108764519547</c:v>
                </c:pt>
                <c:pt idx="79">
                  <c:v>0.4400754261577916</c:v>
                </c:pt>
                <c:pt idx="80">
                  <c:v>0.45528737366118577</c:v>
                </c:pt>
                <c:pt idx="81">
                  <c:v>0.46116156282998949</c:v>
                </c:pt>
                <c:pt idx="82">
                  <c:v>0.47179363403228247</c:v>
                </c:pt>
                <c:pt idx="83">
                  <c:v>0.48133051742344252</c:v>
                </c:pt>
                <c:pt idx="84">
                  <c:v>0.48680042238648369</c:v>
                </c:pt>
                <c:pt idx="85">
                  <c:v>0.48817619550460106</c:v>
                </c:pt>
                <c:pt idx="86">
                  <c:v>0.49093980992608244</c:v>
                </c:pt>
                <c:pt idx="87">
                  <c:v>0.49907074973600851</c:v>
                </c:pt>
                <c:pt idx="88">
                  <c:v>0.51247246945240621</c:v>
                </c:pt>
                <c:pt idx="89">
                  <c:v>0.52086589229144675</c:v>
                </c:pt>
                <c:pt idx="90">
                  <c:v>0.5282908432644442</c:v>
                </c:pt>
                <c:pt idx="91">
                  <c:v>0.54626942223563146</c:v>
                </c:pt>
                <c:pt idx="92">
                  <c:v>0.54873133202594671</c:v>
                </c:pt>
                <c:pt idx="93">
                  <c:v>0.55271383315733902</c:v>
                </c:pt>
                <c:pt idx="94">
                  <c:v>0.55535676572635395</c:v>
                </c:pt>
                <c:pt idx="95">
                  <c:v>0.56102881279227645</c:v>
                </c:pt>
                <c:pt idx="96">
                  <c:v>0.58988686076331276</c:v>
                </c:pt>
                <c:pt idx="97">
                  <c:v>0.59862724392819433</c:v>
                </c:pt>
                <c:pt idx="98">
                  <c:v>0.61181777040277574</c:v>
                </c:pt>
                <c:pt idx="99">
                  <c:v>0.61570070900588325</c:v>
                </c:pt>
                <c:pt idx="100">
                  <c:v>0.62816714436566601</c:v>
                </c:pt>
                <c:pt idx="101">
                  <c:v>0.63680193090963944</c:v>
                </c:pt>
                <c:pt idx="102">
                  <c:v>0.63985819882335193</c:v>
                </c:pt>
                <c:pt idx="103">
                  <c:v>0.64216925629808419</c:v>
                </c:pt>
                <c:pt idx="104">
                  <c:v>0.67633127168502039</c:v>
                </c:pt>
                <c:pt idx="105">
                  <c:v>0.67940564187660279</c:v>
                </c:pt>
                <c:pt idx="106">
                  <c:v>0.68089002866193993</c:v>
                </c:pt>
                <c:pt idx="107">
                  <c:v>0.68773872378941014</c:v>
                </c:pt>
                <c:pt idx="108">
                  <c:v>0.70373812038014782</c:v>
                </c:pt>
                <c:pt idx="109">
                  <c:v>0.7145451802685171</c:v>
                </c:pt>
                <c:pt idx="110">
                  <c:v>0.71638859556494194</c:v>
                </c:pt>
                <c:pt idx="111">
                  <c:v>0.71961985216473079</c:v>
                </c:pt>
                <c:pt idx="112">
                  <c:v>0.7238829386031076</c:v>
                </c:pt>
                <c:pt idx="113">
                  <c:v>0.73719414693015539</c:v>
                </c:pt>
                <c:pt idx="114">
                  <c:v>0.74187056871322976</c:v>
                </c:pt>
                <c:pt idx="115">
                  <c:v>0.7484175592095339</c:v>
                </c:pt>
                <c:pt idx="116">
                  <c:v>0.75987328405491028</c:v>
                </c:pt>
                <c:pt idx="117">
                  <c:v>0.76368984763916126</c:v>
                </c:pt>
                <c:pt idx="118">
                  <c:v>0.77075577010107099</c:v>
                </c:pt>
                <c:pt idx="119">
                  <c:v>0.8004827274098657</c:v>
                </c:pt>
                <c:pt idx="120">
                  <c:v>0.81189319656056713</c:v>
                </c:pt>
                <c:pt idx="121">
                  <c:v>0.91193241816261872</c:v>
                </c:pt>
                <c:pt idx="122">
                  <c:v>0.92296273947805096</c:v>
                </c:pt>
                <c:pt idx="123">
                  <c:v>0.93926384069995472</c:v>
                </c:pt>
                <c:pt idx="124">
                  <c:v>0.94313169407150399</c:v>
                </c:pt>
                <c:pt idx="125">
                  <c:v>0.95279227636144215</c:v>
                </c:pt>
                <c:pt idx="126">
                  <c:v>0.95810831196258861</c:v>
                </c:pt>
                <c:pt idx="127">
                  <c:v>0.9612550912656509</c:v>
                </c:pt>
                <c:pt idx="128">
                  <c:v>0.97507014632674605</c:v>
                </c:pt>
                <c:pt idx="129">
                  <c:v>0.97790315281339557</c:v>
                </c:pt>
                <c:pt idx="130">
                  <c:v>0.98335797254487844</c:v>
                </c:pt>
                <c:pt idx="131">
                  <c:v>0.99805400512897857</c:v>
                </c:pt>
                <c:pt idx="132">
                  <c:v>0.99999999999999989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křivka!$K$1</c:f>
              <c:strCache>
                <c:ptCount val="1"/>
                <c:pt idx="0">
                  <c:v>1921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křivka!$K$2:$K$134</c:f>
              <c:numCache>
                <c:formatCode>0.000</c:formatCode>
                <c:ptCount val="133"/>
                <c:pt idx="0" formatCode="General">
                  <c:v>0</c:v>
                </c:pt>
                <c:pt idx="1">
                  <c:v>0.11611388395170229</c:v>
                </c:pt>
                <c:pt idx="2">
                  <c:v>0.11943473403685509</c:v>
                </c:pt>
                <c:pt idx="3">
                  <c:v>0.12751277292075214</c:v>
                </c:pt>
                <c:pt idx="4">
                  <c:v>0.13301545867738782</c:v>
                </c:pt>
                <c:pt idx="5">
                  <c:v>0.13891166188980197</c:v>
                </c:pt>
                <c:pt idx="6">
                  <c:v>0.14607367958497022</c:v>
                </c:pt>
                <c:pt idx="7">
                  <c:v>0.14956505390096037</c:v>
                </c:pt>
                <c:pt idx="8">
                  <c:v>0.17455122613480592</c:v>
                </c:pt>
                <c:pt idx="9">
                  <c:v>0.18993120003148134</c:v>
                </c:pt>
                <c:pt idx="10">
                  <c:v>0.19236882204922023</c:v>
                </c:pt>
                <c:pt idx="11">
                  <c:v>0.20445418035779475</c:v>
                </c:pt>
                <c:pt idx="12">
                  <c:v>0.22128142400849993</c:v>
                </c:pt>
                <c:pt idx="13">
                  <c:v>0.27510149471046946</c:v>
                </c:pt>
                <c:pt idx="14">
                  <c:v>0.28277945751432504</c:v>
                </c:pt>
                <c:pt idx="15">
                  <c:v>0.28750822560792971</c:v>
                </c:pt>
                <c:pt idx="16">
                  <c:v>0.29748389311191409</c:v>
                </c:pt>
                <c:pt idx="17">
                  <c:v>0.30193501277838619</c:v>
                </c:pt>
                <c:pt idx="18">
                  <c:v>0.37350053452787735</c:v>
                </c:pt>
                <c:pt idx="19">
                  <c:v>0.37689571568801056</c:v>
                </c:pt>
                <c:pt idx="20">
                  <c:v>0.38128780773611587</c:v>
                </c:pt>
                <c:pt idx="21">
                  <c:v>0.39593977433960115</c:v>
                </c:pt>
                <c:pt idx="22">
                  <c:v>0.39993834893192798</c:v>
                </c:pt>
                <c:pt idx="23">
                  <c:v>0.40137031522934408</c:v>
                </c:pt>
                <c:pt idx="24">
                  <c:v>0.44601049817123684</c:v>
                </c:pt>
                <c:pt idx="25">
                  <c:v>0.4477135542715226</c:v>
                </c:pt>
                <c:pt idx="26">
                  <c:v>0.4499719072260735</c:v>
                </c:pt>
                <c:pt idx="27">
                  <c:v>0.45962620214117211</c:v>
                </c:pt>
                <c:pt idx="28">
                  <c:v>0.48504305736828635</c:v>
                </c:pt>
                <c:pt idx="29">
                  <c:v>0.49730331232387354</c:v>
                </c:pt>
                <c:pt idx="30">
                  <c:v>0.49975623779822603</c:v>
                </c:pt>
                <c:pt idx="31">
                  <c:v>0.50531576496514086</c:v>
                </c:pt>
                <c:pt idx="32">
                  <c:v>0.51900580001005647</c:v>
                </c:pt>
                <c:pt idx="33">
                  <c:v>0.52840430857889908</c:v>
                </c:pt>
                <c:pt idx="34">
                  <c:v>0.54230203339214222</c:v>
                </c:pt>
                <c:pt idx="35">
                  <c:v>0.5645641903487657</c:v>
                </c:pt>
                <c:pt idx="36">
                  <c:v>0.56753961955606846</c:v>
                </c:pt>
                <c:pt idx="37">
                  <c:v>0.56915959974902319</c:v>
                </c:pt>
                <c:pt idx="38">
                  <c:v>0.569640565528308</c:v>
                </c:pt>
                <c:pt idx="39">
                  <c:v>0.57706492819399524</c:v>
                </c:pt>
                <c:pt idx="40">
                  <c:v>0.57952659850069832</c:v>
                </c:pt>
                <c:pt idx="41">
                  <c:v>0.58983675584209438</c:v>
                </c:pt>
                <c:pt idx="42">
                  <c:v>0.59493936551868865</c:v>
                </c:pt>
                <c:pt idx="43">
                  <c:v>0.59751690485403763</c:v>
                </c:pt>
                <c:pt idx="44">
                  <c:v>0.60218883153736324</c:v>
                </c:pt>
                <c:pt idx="45">
                  <c:v>0.60766746900503466</c:v>
                </c:pt>
                <c:pt idx="46">
                  <c:v>0.60974218048022233</c:v>
                </c:pt>
                <c:pt idx="47">
                  <c:v>0.61185405749290012</c:v>
                </c:pt>
                <c:pt idx="48">
                  <c:v>0.62070164162365282</c:v>
                </c:pt>
                <c:pt idx="49">
                  <c:v>0.62809976979228821</c:v>
                </c:pt>
                <c:pt idx="50">
                  <c:v>0.64378144040506047</c:v>
                </c:pt>
                <c:pt idx="51">
                  <c:v>0.64981537472699713</c:v>
                </c:pt>
                <c:pt idx="52">
                  <c:v>0.65213712771609011</c:v>
                </c:pt>
                <c:pt idx="53">
                  <c:v>0.65642209556790021</c:v>
                </c:pt>
                <c:pt idx="54">
                  <c:v>0.65849243462691254</c:v>
                </c:pt>
                <c:pt idx="55">
                  <c:v>0.66784721903400202</c:v>
                </c:pt>
                <c:pt idx="56">
                  <c:v>0.66902995760942507</c:v>
                </c:pt>
                <c:pt idx="57">
                  <c:v>0.67582906476204208</c:v>
                </c:pt>
                <c:pt idx="58">
                  <c:v>0.67736159663149043</c:v>
                </c:pt>
                <c:pt idx="59">
                  <c:v>0.6870967812458324</c:v>
                </c:pt>
                <c:pt idx="60">
                  <c:v>0.68912558235117916</c:v>
                </c:pt>
                <c:pt idx="61">
                  <c:v>0.69041325891480987</c:v>
                </c:pt>
                <c:pt idx="62">
                  <c:v>0.69352860543972283</c:v>
                </c:pt>
                <c:pt idx="63">
                  <c:v>0.69528413053411242</c:v>
                </c:pt>
                <c:pt idx="64">
                  <c:v>0.69732167647180987</c:v>
                </c:pt>
                <c:pt idx="65">
                  <c:v>0.7025816931307155</c:v>
                </c:pt>
                <c:pt idx="66">
                  <c:v>0.70354799710546045</c:v>
                </c:pt>
                <c:pt idx="67">
                  <c:v>0.70673548849726608</c:v>
                </c:pt>
                <c:pt idx="68">
                  <c:v>0.71241744331708978</c:v>
                </c:pt>
                <c:pt idx="69">
                  <c:v>0.71673957670638999</c:v>
                </c:pt>
                <c:pt idx="70">
                  <c:v>0.72267950408055737</c:v>
                </c:pt>
                <c:pt idx="71">
                  <c:v>0.72788705174535917</c:v>
                </c:pt>
                <c:pt idx="72">
                  <c:v>0.72958573542946958</c:v>
                </c:pt>
                <c:pt idx="73">
                  <c:v>0.73578800777415587</c:v>
                </c:pt>
                <c:pt idx="74">
                  <c:v>0.74599759954351963</c:v>
                </c:pt>
                <c:pt idx="75">
                  <c:v>0.75367993476355055</c:v>
                </c:pt>
                <c:pt idx="76">
                  <c:v>0.75456972145522749</c:v>
                </c:pt>
                <c:pt idx="77">
                  <c:v>0.76134259411079264</c:v>
                </c:pt>
                <c:pt idx="78">
                  <c:v>0.76459348553714035</c:v>
                </c:pt>
                <c:pt idx="79">
                  <c:v>0.76543080323471346</c:v>
                </c:pt>
                <c:pt idx="80">
                  <c:v>0.77287702798127733</c:v>
                </c:pt>
                <c:pt idx="81">
                  <c:v>0.77611261595101144</c:v>
                </c:pt>
                <c:pt idx="82">
                  <c:v>0.78674633208938094</c:v>
                </c:pt>
                <c:pt idx="83">
                  <c:v>0.79246545244669475</c:v>
                </c:pt>
                <c:pt idx="84">
                  <c:v>0.79581035082081175</c:v>
                </c:pt>
                <c:pt idx="85">
                  <c:v>0.79699527560432248</c:v>
                </c:pt>
                <c:pt idx="86">
                  <c:v>0.80018932562039113</c:v>
                </c:pt>
                <c:pt idx="87">
                  <c:v>0.80757870895667583</c:v>
                </c:pt>
                <c:pt idx="88">
                  <c:v>0.81237524950099793</c:v>
                </c:pt>
                <c:pt idx="89">
                  <c:v>0.81753032817169602</c:v>
                </c:pt>
                <c:pt idx="90">
                  <c:v>0.81895573584484915</c:v>
                </c:pt>
                <c:pt idx="91">
                  <c:v>0.82061069536720643</c:v>
                </c:pt>
                <c:pt idx="92">
                  <c:v>0.82270726892327062</c:v>
                </c:pt>
                <c:pt idx="93">
                  <c:v>0.82413486280451143</c:v>
                </c:pt>
                <c:pt idx="94">
                  <c:v>0.8305011007557721</c:v>
                </c:pt>
                <c:pt idx="95">
                  <c:v>0.83475764790244267</c:v>
                </c:pt>
                <c:pt idx="96">
                  <c:v>0.83885241565062652</c:v>
                </c:pt>
                <c:pt idx="97">
                  <c:v>0.84037620268772428</c:v>
                </c:pt>
                <c:pt idx="98">
                  <c:v>0.85455813455236307</c:v>
                </c:pt>
                <c:pt idx="99">
                  <c:v>0.85644264592392438</c:v>
                </c:pt>
                <c:pt idx="100">
                  <c:v>0.86281762870753564</c:v>
                </c:pt>
                <c:pt idx="101">
                  <c:v>0.87052182600844319</c:v>
                </c:pt>
                <c:pt idx="102">
                  <c:v>0.87167395767063904</c:v>
                </c:pt>
                <c:pt idx="103">
                  <c:v>0.87235605459398835</c:v>
                </c:pt>
                <c:pt idx="104">
                  <c:v>0.87630653260838676</c:v>
                </c:pt>
                <c:pt idx="105">
                  <c:v>0.87714385030595987</c:v>
                </c:pt>
                <c:pt idx="106">
                  <c:v>0.87819323018803586</c:v>
                </c:pt>
                <c:pt idx="107">
                  <c:v>0.89353385233913341</c:v>
                </c:pt>
                <c:pt idx="108">
                  <c:v>0.89542273612687007</c:v>
                </c:pt>
                <c:pt idx="109">
                  <c:v>0.89823201351951087</c:v>
                </c:pt>
                <c:pt idx="110">
                  <c:v>0.90124679447239153</c:v>
                </c:pt>
                <c:pt idx="111">
                  <c:v>0.90261317452717793</c:v>
                </c:pt>
                <c:pt idx="112">
                  <c:v>0.90458294801415795</c:v>
                </c:pt>
                <c:pt idx="113">
                  <c:v>0.90741190127958771</c:v>
                </c:pt>
                <c:pt idx="114">
                  <c:v>0.91182148299239429</c:v>
                </c:pt>
                <c:pt idx="115">
                  <c:v>0.9148406363614503</c:v>
                </c:pt>
                <c:pt idx="116">
                  <c:v>0.91637098202281109</c:v>
                </c:pt>
                <c:pt idx="117">
                  <c:v>0.92748785014855306</c:v>
                </c:pt>
                <c:pt idx="118">
                  <c:v>0.93167006622024318</c:v>
                </c:pt>
                <c:pt idx="119">
                  <c:v>0.93574515809563807</c:v>
                </c:pt>
                <c:pt idx="120">
                  <c:v>0.94029247091796708</c:v>
                </c:pt>
                <c:pt idx="121">
                  <c:v>0.94403744537212553</c:v>
                </c:pt>
                <c:pt idx="122">
                  <c:v>0.9775542015640134</c:v>
                </c:pt>
                <c:pt idx="123">
                  <c:v>0.98066954808892637</c:v>
                </c:pt>
                <c:pt idx="124">
                  <c:v>0.98237916281347504</c:v>
                </c:pt>
                <c:pt idx="125">
                  <c:v>0.98758671047827684</c:v>
                </c:pt>
                <c:pt idx="126">
                  <c:v>0.98858580757433667</c:v>
                </c:pt>
                <c:pt idx="127">
                  <c:v>0.98940344939912084</c:v>
                </c:pt>
                <c:pt idx="128">
                  <c:v>0.99337360328630808</c:v>
                </c:pt>
                <c:pt idx="129">
                  <c:v>0.99751428140433274</c:v>
                </c:pt>
                <c:pt idx="130">
                  <c:v>0.99859426819963593</c:v>
                </c:pt>
                <c:pt idx="131">
                  <c:v>1.0000000000000002</c:v>
                </c:pt>
                <c:pt idx="132">
                  <c:v>1.0000000000000002</c:v>
                </c:pt>
              </c:numCache>
            </c:numRef>
          </c:xVal>
          <c:yVal>
            <c:numRef>
              <c:f>křivka!$L$2:$L$134</c:f>
              <c:numCache>
                <c:formatCode>0.000</c:formatCode>
                <c:ptCount val="133"/>
                <c:pt idx="0" formatCode="General">
                  <c:v>0</c:v>
                </c:pt>
                <c:pt idx="1">
                  <c:v>1.7830743701915824E-2</c:v>
                </c:pt>
                <c:pt idx="2">
                  <c:v>1.8458289334741286E-2</c:v>
                </c:pt>
                <c:pt idx="3">
                  <c:v>2.031377281641273E-2</c:v>
                </c:pt>
                <c:pt idx="4">
                  <c:v>2.1689545934530093E-2</c:v>
                </c:pt>
                <c:pt idx="5">
                  <c:v>2.3225222507165483E-2</c:v>
                </c:pt>
                <c:pt idx="6">
                  <c:v>2.5119927590888519E-2</c:v>
                </c:pt>
                <c:pt idx="7">
                  <c:v>2.6055211947503393E-2</c:v>
                </c:pt>
                <c:pt idx="8">
                  <c:v>3.2964248001206814E-2</c:v>
                </c:pt>
                <c:pt idx="9">
                  <c:v>3.7266556041635236E-2</c:v>
                </c:pt>
                <c:pt idx="10">
                  <c:v>3.795745964700558E-2</c:v>
                </c:pt>
                <c:pt idx="11">
                  <c:v>4.1451199275908887E-2</c:v>
                </c:pt>
                <c:pt idx="12">
                  <c:v>4.6574143913109066E-2</c:v>
                </c:pt>
                <c:pt idx="13">
                  <c:v>6.3427364610046763E-2</c:v>
                </c:pt>
                <c:pt idx="14">
                  <c:v>6.6052194901191727E-2</c:v>
                </c:pt>
                <c:pt idx="15">
                  <c:v>6.7750791974656804E-2</c:v>
                </c:pt>
                <c:pt idx="16">
                  <c:v>7.1380298687584845E-2</c:v>
                </c:pt>
                <c:pt idx="17">
                  <c:v>7.3012520742193388E-2</c:v>
                </c:pt>
                <c:pt idx="18">
                  <c:v>0.10208779604766932</c:v>
                </c:pt>
                <c:pt idx="19">
                  <c:v>0.10350580781414993</c:v>
                </c:pt>
                <c:pt idx="20">
                  <c:v>0.10542464926836626</c:v>
                </c:pt>
                <c:pt idx="21">
                  <c:v>0.11245738422084778</c:v>
                </c:pt>
                <c:pt idx="22">
                  <c:v>0.11441846432342735</c:v>
                </c:pt>
                <c:pt idx="23">
                  <c:v>0.11512747020666766</c:v>
                </c:pt>
                <c:pt idx="24">
                  <c:v>0.13967114195202895</c:v>
                </c:pt>
                <c:pt idx="25">
                  <c:v>0.14061547744757882</c:v>
                </c:pt>
                <c:pt idx="26">
                  <c:v>0.14194901191733295</c:v>
                </c:pt>
                <c:pt idx="27">
                  <c:v>0.1477598431135918</c:v>
                </c:pt>
                <c:pt idx="28">
                  <c:v>0.16354201236988988</c:v>
                </c:pt>
                <c:pt idx="29">
                  <c:v>0.17130487252979335</c:v>
                </c:pt>
                <c:pt idx="30">
                  <c:v>0.1728677025192337</c:v>
                </c:pt>
                <c:pt idx="31">
                  <c:v>0.17654849901945999</c:v>
                </c:pt>
                <c:pt idx="32">
                  <c:v>0.18580781414994724</c:v>
                </c:pt>
                <c:pt idx="33">
                  <c:v>0.19219188414542165</c:v>
                </c:pt>
                <c:pt idx="34">
                  <c:v>0.20178609141650328</c:v>
                </c:pt>
                <c:pt idx="35">
                  <c:v>0.21741740835721832</c:v>
                </c:pt>
                <c:pt idx="36">
                  <c:v>0.21952934077538094</c:v>
                </c:pt>
                <c:pt idx="37">
                  <c:v>0.22070598883692868</c:v>
                </c:pt>
                <c:pt idx="38">
                  <c:v>0.22106200030170467</c:v>
                </c:pt>
                <c:pt idx="39">
                  <c:v>0.22680947352541866</c:v>
                </c:pt>
                <c:pt idx="40">
                  <c:v>0.22873434907225831</c:v>
                </c:pt>
                <c:pt idx="41">
                  <c:v>0.23680193090963952</c:v>
                </c:pt>
                <c:pt idx="42">
                  <c:v>0.2409835570976015</c:v>
                </c:pt>
                <c:pt idx="43">
                  <c:v>0.24311660883994574</c:v>
                </c:pt>
                <c:pt idx="44">
                  <c:v>0.24714738271232467</c:v>
                </c:pt>
                <c:pt idx="45">
                  <c:v>0.2518871624679439</c:v>
                </c:pt>
                <c:pt idx="46">
                  <c:v>0.25379393573691356</c:v>
                </c:pt>
                <c:pt idx="47">
                  <c:v>0.25575199879318145</c:v>
                </c:pt>
                <c:pt idx="48">
                  <c:v>0.26416654095640363</c:v>
                </c:pt>
                <c:pt idx="49">
                  <c:v>0.27123849751093676</c:v>
                </c:pt>
                <c:pt idx="50">
                  <c:v>0.28666163825614721</c:v>
                </c:pt>
                <c:pt idx="51">
                  <c:v>0.29263840699954741</c:v>
                </c:pt>
                <c:pt idx="52">
                  <c:v>0.29494946447427967</c:v>
                </c:pt>
                <c:pt idx="53">
                  <c:v>0.29928194297782468</c:v>
                </c:pt>
                <c:pt idx="54">
                  <c:v>0.30140292653492229</c:v>
                </c:pt>
                <c:pt idx="55">
                  <c:v>0.31152511691054457</c:v>
                </c:pt>
                <c:pt idx="56">
                  <c:v>0.31281942977824712</c:v>
                </c:pt>
                <c:pt idx="57">
                  <c:v>0.32046764217830748</c:v>
                </c:pt>
                <c:pt idx="58">
                  <c:v>0.32219339266857749</c:v>
                </c:pt>
                <c:pt idx="59">
                  <c:v>0.33330215718811285</c:v>
                </c:pt>
                <c:pt idx="60">
                  <c:v>0.33567958968170164</c:v>
                </c:pt>
                <c:pt idx="61">
                  <c:v>0.33720923216171372</c:v>
                </c:pt>
                <c:pt idx="62">
                  <c:v>0.34101071051440646</c:v>
                </c:pt>
                <c:pt idx="63">
                  <c:v>0.34315583044199732</c:v>
                </c:pt>
                <c:pt idx="64">
                  <c:v>0.34566903001961086</c:v>
                </c:pt>
                <c:pt idx="65">
                  <c:v>0.35226127621058989</c:v>
                </c:pt>
                <c:pt idx="66">
                  <c:v>0.35348016292050088</c:v>
                </c:pt>
                <c:pt idx="67">
                  <c:v>0.35756222658017806</c:v>
                </c:pt>
                <c:pt idx="68">
                  <c:v>0.36513802986875854</c:v>
                </c:pt>
                <c:pt idx="69">
                  <c:v>0.37097299743551071</c:v>
                </c:pt>
                <c:pt idx="70">
                  <c:v>0.37900739176346365</c:v>
                </c:pt>
                <c:pt idx="71">
                  <c:v>0.38618192789259326</c:v>
                </c:pt>
                <c:pt idx="72">
                  <c:v>0.38861970131241524</c:v>
                </c:pt>
                <c:pt idx="73">
                  <c:v>0.39760748227485304</c:v>
                </c:pt>
                <c:pt idx="74">
                  <c:v>0.4128194297782472</c:v>
                </c:pt>
                <c:pt idx="75">
                  <c:v>0.42438376829084334</c:v>
                </c:pt>
                <c:pt idx="76">
                  <c:v>0.42574747322371409</c:v>
                </c:pt>
                <c:pt idx="77">
                  <c:v>0.43637954442600707</c:v>
                </c:pt>
                <c:pt idx="78">
                  <c:v>0.44155076180419384</c:v>
                </c:pt>
                <c:pt idx="79">
                  <c:v>0.44292653492231121</c:v>
                </c:pt>
                <c:pt idx="80">
                  <c:v>0.45536279981897737</c:v>
                </c:pt>
                <c:pt idx="81">
                  <c:v>0.46083270478201854</c:v>
                </c:pt>
                <c:pt idx="82">
                  <c:v>0.47881128375320575</c:v>
                </c:pt>
                <c:pt idx="83">
                  <c:v>0.48864082063659692</c:v>
                </c:pt>
                <c:pt idx="84">
                  <c:v>0.49451500980540064</c:v>
                </c:pt>
                <c:pt idx="85">
                  <c:v>0.49661789108462828</c:v>
                </c:pt>
                <c:pt idx="86">
                  <c:v>0.50228993815055079</c:v>
                </c:pt>
                <c:pt idx="87">
                  <c:v>0.51569165786694848</c:v>
                </c:pt>
                <c:pt idx="88">
                  <c:v>0.52443204103183005</c:v>
                </c:pt>
                <c:pt idx="89">
                  <c:v>0.53396892442299015</c:v>
                </c:pt>
                <c:pt idx="90">
                  <c:v>0.53661185699200509</c:v>
                </c:pt>
                <c:pt idx="91">
                  <c:v>0.5396862271835875</c:v>
                </c:pt>
                <c:pt idx="92">
                  <c:v>0.54366872831497981</c:v>
                </c:pt>
                <c:pt idx="93">
                  <c:v>0.54643234273646113</c:v>
                </c:pt>
                <c:pt idx="94">
                  <c:v>0.55889877809624389</c:v>
                </c:pt>
                <c:pt idx="95">
                  <c:v>0.56729220093528443</c:v>
                </c:pt>
                <c:pt idx="96">
                  <c:v>0.5754231407452105</c:v>
                </c:pt>
                <c:pt idx="97">
                  <c:v>0.578479408658923</c:v>
                </c:pt>
                <c:pt idx="98">
                  <c:v>0.6073374566299593</c:v>
                </c:pt>
                <c:pt idx="99">
                  <c:v>0.61122039523306682</c:v>
                </c:pt>
                <c:pt idx="100">
                  <c:v>0.62441092170764823</c:v>
                </c:pt>
                <c:pt idx="101">
                  <c:v>0.64041031829838591</c:v>
                </c:pt>
                <c:pt idx="102">
                  <c:v>0.64287222808870115</c:v>
                </c:pt>
                <c:pt idx="103">
                  <c:v>0.64435661487403828</c:v>
                </c:pt>
                <c:pt idx="104">
                  <c:v>0.65299140141801171</c:v>
                </c:pt>
                <c:pt idx="105">
                  <c:v>0.65483481671443655</c:v>
                </c:pt>
                <c:pt idx="106">
                  <c:v>0.65714587418916881</c:v>
                </c:pt>
                <c:pt idx="107">
                  <c:v>0.69130788957610501</c:v>
                </c:pt>
                <c:pt idx="108">
                  <c:v>0.69557097601448181</c:v>
                </c:pt>
                <c:pt idx="109">
                  <c:v>0.70211796651078595</c:v>
                </c:pt>
                <c:pt idx="110">
                  <c:v>0.7091838889726958</c:v>
                </c:pt>
                <c:pt idx="111">
                  <c:v>0.71241514557248464</c:v>
                </c:pt>
                <c:pt idx="112">
                  <c:v>0.71709156735555901</c:v>
                </c:pt>
                <c:pt idx="113">
                  <c:v>0.72394026248302923</c:v>
                </c:pt>
                <c:pt idx="114">
                  <c:v>0.7347473223713985</c:v>
                </c:pt>
                <c:pt idx="115">
                  <c:v>0.74217227334439595</c:v>
                </c:pt>
                <c:pt idx="116">
                  <c:v>0.74598883692864693</c:v>
                </c:pt>
                <c:pt idx="117">
                  <c:v>0.77571579423744164</c:v>
                </c:pt>
                <c:pt idx="118">
                  <c:v>0.78717151908281802</c:v>
                </c:pt>
                <c:pt idx="119">
                  <c:v>0.79858198823351945</c:v>
                </c:pt>
                <c:pt idx="120">
                  <c:v>0.81189319656056724</c:v>
                </c:pt>
                <c:pt idx="121">
                  <c:v>0.82292351787599949</c:v>
                </c:pt>
                <c:pt idx="122">
                  <c:v>0.92296273947805108</c:v>
                </c:pt>
                <c:pt idx="123">
                  <c:v>0.93262332176798923</c:v>
                </c:pt>
                <c:pt idx="124">
                  <c:v>0.9379393573691357</c:v>
                </c:pt>
                <c:pt idx="125">
                  <c:v>0.95424045859103945</c:v>
                </c:pt>
                <c:pt idx="126">
                  <c:v>0.95738723789410174</c:v>
                </c:pt>
                <c:pt idx="127">
                  <c:v>0.96022024438075126</c:v>
                </c:pt>
                <c:pt idx="128">
                  <c:v>0.97403529944184641</c:v>
                </c:pt>
                <c:pt idx="129">
                  <c:v>0.98873133202594654</c:v>
                </c:pt>
                <c:pt idx="130">
                  <c:v>0.99259918539749581</c:v>
                </c:pt>
                <c:pt idx="131">
                  <c:v>0.99805400512897868</c:v>
                </c:pt>
                <c:pt idx="132">
                  <c:v>1</c:v>
                </c:pt>
              </c:numCache>
            </c:numRef>
          </c:yVal>
          <c:smooth val="1"/>
        </c:ser>
        <c:ser>
          <c:idx val="10"/>
          <c:order val="3"/>
          <c:tx>
            <c:v>1930</c:v>
          </c:tx>
          <c:marker>
            <c:symbol val="none"/>
          </c:marker>
          <c:dLbls>
            <c:delete val="1"/>
          </c:dLbls>
          <c:xVal>
            <c:numRef>
              <c:f>křivka!$M$2:$M$134</c:f>
              <c:numCache>
                <c:formatCode>0.000</c:formatCode>
                <c:ptCount val="133"/>
                <c:pt idx="0" formatCode="General">
                  <c:v>0</c:v>
                </c:pt>
                <c:pt idx="1">
                  <c:v>0.12646163894730134</c:v>
                </c:pt>
                <c:pt idx="2">
                  <c:v>0.12989868094054674</c:v>
                </c:pt>
                <c:pt idx="3">
                  <c:v>0.13712523099471102</c:v>
                </c:pt>
                <c:pt idx="4">
                  <c:v>0.14530164723124961</c:v>
                </c:pt>
                <c:pt idx="5">
                  <c:v>0.15112430701586696</c:v>
                </c:pt>
                <c:pt idx="6">
                  <c:v>0.15850020709870644</c:v>
                </c:pt>
                <c:pt idx="7">
                  <c:v>0.18368460460077743</c:v>
                </c:pt>
                <c:pt idx="8">
                  <c:v>0.1993145829350666</c:v>
                </c:pt>
                <c:pt idx="9">
                  <c:v>0.20180375007965334</c:v>
                </c:pt>
                <c:pt idx="10">
                  <c:v>0.20501378002931242</c:v>
                </c:pt>
                <c:pt idx="11">
                  <c:v>0.26259518575160901</c:v>
                </c:pt>
                <c:pt idx="12">
                  <c:v>0.27430223666602943</c:v>
                </c:pt>
                <c:pt idx="13">
                  <c:v>0.29024087172624735</c:v>
                </c:pt>
                <c:pt idx="14">
                  <c:v>0.29131220926527751</c:v>
                </c:pt>
                <c:pt idx="15">
                  <c:v>0.29892706939399732</c:v>
                </c:pt>
                <c:pt idx="16">
                  <c:v>0.3035887816223794</c:v>
                </c:pt>
                <c:pt idx="17">
                  <c:v>0.30786417510992159</c:v>
                </c:pt>
                <c:pt idx="18">
                  <c:v>0.31721348690498946</c:v>
                </c:pt>
                <c:pt idx="19">
                  <c:v>0.39208564328044349</c:v>
                </c:pt>
                <c:pt idx="20">
                  <c:v>0.39503281717963423</c:v>
                </c:pt>
                <c:pt idx="21">
                  <c:v>0.39810544510291213</c:v>
                </c:pt>
                <c:pt idx="22">
                  <c:v>0.39960093672337987</c:v>
                </c:pt>
                <c:pt idx="23">
                  <c:v>0.40358758682215001</c:v>
                </c:pt>
                <c:pt idx="24">
                  <c:v>0.4176483941884917</c:v>
                </c:pt>
                <c:pt idx="25">
                  <c:v>0.42144985025170462</c:v>
                </c:pt>
                <c:pt idx="26">
                  <c:v>0.42324205059580711</c:v>
                </c:pt>
                <c:pt idx="27">
                  <c:v>0.4528790702861149</c:v>
                </c:pt>
                <c:pt idx="28">
                  <c:v>0.46368205569362142</c:v>
                </c:pt>
                <c:pt idx="29">
                  <c:v>0.50810871089020593</c:v>
                </c:pt>
                <c:pt idx="30">
                  <c:v>0.51090852609443715</c:v>
                </c:pt>
                <c:pt idx="31">
                  <c:v>0.51287795513923418</c:v>
                </c:pt>
                <c:pt idx="32">
                  <c:v>0.52581565028993826</c:v>
                </c:pt>
                <c:pt idx="33">
                  <c:v>0.53551742815267966</c:v>
                </c:pt>
                <c:pt idx="34">
                  <c:v>0.55900321799528463</c:v>
                </c:pt>
                <c:pt idx="35">
                  <c:v>0.56203801057796476</c:v>
                </c:pt>
                <c:pt idx="36">
                  <c:v>0.57582202255782844</c:v>
                </c:pt>
                <c:pt idx="37">
                  <c:v>0.58106719556490161</c:v>
                </c:pt>
                <c:pt idx="38">
                  <c:v>0.59405467405849743</c:v>
                </c:pt>
                <c:pt idx="39">
                  <c:v>0.5967409832409355</c:v>
                </c:pt>
                <c:pt idx="40">
                  <c:v>0.59924408972153198</c:v>
                </c:pt>
                <c:pt idx="41">
                  <c:v>0.60455696807493797</c:v>
                </c:pt>
                <c:pt idx="42">
                  <c:v>0.61057676989740661</c:v>
                </c:pt>
                <c:pt idx="43">
                  <c:v>0.6206987191741542</c:v>
                </c:pt>
                <c:pt idx="44">
                  <c:v>0.62784561587969168</c:v>
                </c:pt>
                <c:pt idx="45">
                  <c:v>0.63049408972153198</c:v>
                </c:pt>
                <c:pt idx="46">
                  <c:v>0.63844747658191559</c:v>
                </c:pt>
                <c:pt idx="47">
                  <c:v>0.64790830306506098</c:v>
                </c:pt>
                <c:pt idx="48">
                  <c:v>0.65000318613394514</c:v>
                </c:pt>
                <c:pt idx="49">
                  <c:v>0.65435624163639849</c:v>
                </c:pt>
                <c:pt idx="50">
                  <c:v>0.65678367743579946</c:v>
                </c:pt>
                <c:pt idx="51">
                  <c:v>0.67152751226661578</c:v>
                </c:pt>
                <c:pt idx="52">
                  <c:v>0.67566152106034549</c:v>
                </c:pt>
                <c:pt idx="53">
                  <c:v>0.68134279615115034</c:v>
                </c:pt>
                <c:pt idx="54">
                  <c:v>0.68327638118906531</c:v>
                </c:pt>
                <c:pt idx="55">
                  <c:v>0.68697827056649474</c:v>
                </c:pt>
                <c:pt idx="56">
                  <c:v>0.68814917479130833</c:v>
                </c:pt>
                <c:pt idx="57">
                  <c:v>0.68970440642324615</c:v>
                </c:pt>
                <c:pt idx="58">
                  <c:v>0.69871718282036588</c:v>
                </c:pt>
                <c:pt idx="59">
                  <c:v>0.7037532657872938</c:v>
                </c:pt>
                <c:pt idx="60">
                  <c:v>0.70580035684700193</c:v>
                </c:pt>
                <c:pt idx="61">
                  <c:v>0.70706087108902071</c:v>
                </c:pt>
                <c:pt idx="62">
                  <c:v>0.70907610080927819</c:v>
                </c:pt>
                <c:pt idx="63">
                  <c:v>0.71014942968202399</c:v>
                </c:pt>
                <c:pt idx="64">
                  <c:v>0.7152771139998727</c:v>
                </c:pt>
                <c:pt idx="65">
                  <c:v>0.71621901484738437</c:v>
                </c:pt>
                <c:pt idx="66">
                  <c:v>0.72476980182246875</c:v>
                </c:pt>
                <c:pt idx="67">
                  <c:v>0.72642061747275866</c:v>
                </c:pt>
                <c:pt idx="68">
                  <c:v>0.73224925125852303</c:v>
                </c:pt>
                <c:pt idx="69">
                  <c:v>0.7382391830752566</c:v>
                </c:pt>
                <c:pt idx="70">
                  <c:v>0.74378305613968021</c:v>
                </c:pt>
                <c:pt idx="71">
                  <c:v>0.74899039380615573</c:v>
                </c:pt>
                <c:pt idx="72">
                  <c:v>0.75168865099088777</c:v>
                </c:pt>
                <c:pt idx="73">
                  <c:v>0.76191414962085013</c:v>
                </c:pt>
                <c:pt idx="74">
                  <c:v>0.76349128592366033</c:v>
                </c:pt>
                <c:pt idx="75">
                  <c:v>0.77011047919454545</c:v>
                </c:pt>
                <c:pt idx="76">
                  <c:v>0.77562846492066539</c:v>
                </c:pt>
                <c:pt idx="77">
                  <c:v>0.78261605492894937</c:v>
                </c:pt>
                <c:pt idx="78">
                  <c:v>0.78342851908494249</c:v>
                </c:pt>
                <c:pt idx="79">
                  <c:v>0.79362215637545419</c:v>
                </c:pt>
                <c:pt idx="80">
                  <c:v>0.79509574332504951</c:v>
                </c:pt>
                <c:pt idx="81">
                  <c:v>0.80055797170713072</c:v>
                </c:pt>
                <c:pt idx="82">
                  <c:v>0.80338566558338131</c:v>
                </c:pt>
                <c:pt idx="83">
                  <c:v>0.80645829350665921</c:v>
                </c:pt>
                <c:pt idx="84">
                  <c:v>0.81103636971898319</c:v>
                </c:pt>
                <c:pt idx="85">
                  <c:v>0.81213558593003266</c:v>
                </c:pt>
                <c:pt idx="86">
                  <c:v>0.81520223985216356</c:v>
                </c:pt>
                <c:pt idx="87">
                  <c:v>0.81721746957242103</c:v>
                </c:pt>
                <c:pt idx="88">
                  <c:v>0.81796820238322843</c:v>
                </c:pt>
                <c:pt idx="89">
                  <c:v>0.82073416491429318</c:v>
                </c:pt>
                <c:pt idx="90">
                  <c:v>0.82750469954756922</c:v>
                </c:pt>
                <c:pt idx="91">
                  <c:v>0.83376545274963387</c:v>
                </c:pt>
                <c:pt idx="92">
                  <c:v>0.83848093098833898</c:v>
                </c:pt>
                <c:pt idx="93">
                  <c:v>0.83996447460651269</c:v>
                </c:pt>
                <c:pt idx="94">
                  <c:v>0.8414480182246864</c:v>
                </c:pt>
                <c:pt idx="95">
                  <c:v>0.84738020136366554</c:v>
                </c:pt>
                <c:pt idx="96">
                  <c:v>0.84921820238322843</c:v>
                </c:pt>
                <c:pt idx="97">
                  <c:v>0.85521609953482469</c:v>
                </c:pt>
                <c:pt idx="98">
                  <c:v>0.85889210157395046</c:v>
                </c:pt>
                <c:pt idx="99">
                  <c:v>0.86262386095711496</c:v>
                </c:pt>
                <c:pt idx="100">
                  <c:v>0.86552125151341397</c:v>
                </c:pt>
                <c:pt idx="101">
                  <c:v>0.86661051105588516</c:v>
                </c:pt>
                <c:pt idx="102">
                  <c:v>0.86849033008347709</c:v>
                </c:pt>
                <c:pt idx="103">
                  <c:v>0.86969906964888843</c:v>
                </c:pt>
                <c:pt idx="104">
                  <c:v>0.87070867584273282</c:v>
                </c:pt>
                <c:pt idx="105">
                  <c:v>0.88330983559548881</c:v>
                </c:pt>
                <c:pt idx="106">
                  <c:v>0.89026556426432202</c:v>
                </c:pt>
                <c:pt idx="107">
                  <c:v>0.89395152297202607</c:v>
                </c:pt>
                <c:pt idx="108">
                  <c:v>0.89695047154782415</c:v>
                </c:pt>
                <c:pt idx="109">
                  <c:v>0.89827869113617564</c:v>
                </c:pt>
                <c:pt idx="110">
                  <c:v>0.89984587077040745</c:v>
                </c:pt>
                <c:pt idx="111">
                  <c:v>0.90288663735423469</c:v>
                </c:pt>
                <c:pt idx="112">
                  <c:v>0.90363338749761069</c:v>
                </c:pt>
                <c:pt idx="113">
                  <c:v>0.91718839610017233</c:v>
                </c:pt>
                <c:pt idx="114">
                  <c:v>0.91896466577454949</c:v>
                </c:pt>
                <c:pt idx="115">
                  <c:v>0.92147374625629297</c:v>
                </c:pt>
                <c:pt idx="116">
                  <c:v>0.92539667367616174</c:v>
                </c:pt>
                <c:pt idx="117">
                  <c:v>0.92876601032307438</c:v>
                </c:pt>
                <c:pt idx="118">
                  <c:v>0.93257742305486557</c:v>
                </c:pt>
                <c:pt idx="119">
                  <c:v>0.9423309755942143</c:v>
                </c:pt>
                <c:pt idx="120">
                  <c:v>0.94595520295673263</c:v>
                </c:pt>
                <c:pt idx="121">
                  <c:v>0.94682143312304878</c:v>
                </c:pt>
                <c:pt idx="122">
                  <c:v>0.94843441343274104</c:v>
                </c:pt>
                <c:pt idx="123">
                  <c:v>0.95176989740648732</c:v>
                </c:pt>
                <c:pt idx="124">
                  <c:v>0.95563905881603295</c:v>
                </c:pt>
                <c:pt idx="125">
                  <c:v>0.98450941502580802</c:v>
                </c:pt>
                <c:pt idx="126">
                  <c:v>0.98845822978398046</c:v>
                </c:pt>
                <c:pt idx="127">
                  <c:v>0.99302435799401045</c:v>
                </c:pt>
                <c:pt idx="128">
                  <c:v>0.99390452749633629</c:v>
                </c:pt>
                <c:pt idx="129">
                  <c:v>0.99489820302045529</c:v>
                </c:pt>
                <c:pt idx="130">
                  <c:v>0.99628417128656122</c:v>
                </c:pt>
                <c:pt idx="131">
                  <c:v>1.0000000000000002</c:v>
                </c:pt>
                <c:pt idx="132">
                  <c:v>1.0000000000000002</c:v>
                </c:pt>
              </c:numCache>
            </c:numRef>
          </c:xVal>
          <c:yVal>
            <c:numRef>
              <c:f>křivka!$N$2:$N$134</c:f>
              <c:numCache>
                <c:formatCode>0.000</c:formatCode>
                <c:ptCount val="133"/>
                <c:pt idx="0" formatCode="General">
                  <c:v>0</c:v>
                </c:pt>
                <c:pt idx="1">
                  <c:v>1.7830743701915824E-2</c:v>
                </c:pt>
                <c:pt idx="2">
                  <c:v>1.8458289334741286E-2</c:v>
                </c:pt>
                <c:pt idx="3">
                  <c:v>1.9993965907376676E-2</c:v>
                </c:pt>
                <c:pt idx="4">
                  <c:v>2.184944938904812E-2</c:v>
                </c:pt>
                <c:pt idx="5">
                  <c:v>2.3225222507165483E-2</c:v>
                </c:pt>
                <c:pt idx="6">
                  <c:v>2.5119927590888519E-2</c:v>
                </c:pt>
                <c:pt idx="7">
                  <c:v>3.2028963644591943E-2</c:v>
                </c:pt>
                <c:pt idx="8">
                  <c:v>3.6331271685020365E-2</c:v>
                </c:pt>
                <c:pt idx="9">
                  <c:v>3.7022175290390709E-2</c:v>
                </c:pt>
                <c:pt idx="10">
                  <c:v>3.795745964700558E-2</c:v>
                </c:pt>
                <c:pt idx="11">
                  <c:v>5.4810680343943277E-2</c:v>
                </c:pt>
                <c:pt idx="12">
                  <c:v>5.8304419972846577E-2</c:v>
                </c:pt>
                <c:pt idx="13">
                  <c:v>6.3427364610046763E-2</c:v>
                </c:pt>
                <c:pt idx="14">
                  <c:v>6.3783376074822748E-2</c:v>
                </c:pt>
                <c:pt idx="15">
                  <c:v>6.6408206365967712E-2</c:v>
                </c:pt>
                <c:pt idx="16">
                  <c:v>6.8106803439432789E-2</c:v>
                </c:pt>
                <c:pt idx="17">
                  <c:v>6.9739025494041332E-2</c:v>
                </c:pt>
                <c:pt idx="18">
                  <c:v>7.3368532206969372E-2</c:v>
                </c:pt>
                <c:pt idx="19">
                  <c:v>0.10244380751244531</c:v>
                </c:pt>
                <c:pt idx="20">
                  <c:v>0.10377734198219941</c:v>
                </c:pt>
                <c:pt idx="21">
                  <c:v>0.10519535374868003</c:v>
                </c:pt>
                <c:pt idx="22">
                  <c:v>0.10590435963192034</c:v>
                </c:pt>
                <c:pt idx="23">
                  <c:v>0.10782320108613666</c:v>
                </c:pt>
                <c:pt idx="24">
                  <c:v>0.11485593603861818</c:v>
                </c:pt>
                <c:pt idx="25">
                  <c:v>0.11681701614119776</c:v>
                </c:pt>
                <c:pt idx="26">
                  <c:v>0.11776135163674761</c:v>
                </c:pt>
                <c:pt idx="27">
                  <c:v>0.13354352089304569</c:v>
                </c:pt>
                <c:pt idx="28">
                  <c:v>0.13935435208930455</c:v>
                </c:pt>
                <c:pt idx="29">
                  <c:v>0.16389802383466584</c:v>
                </c:pt>
                <c:pt idx="30">
                  <c:v>0.16546085382410619</c:v>
                </c:pt>
                <c:pt idx="31">
                  <c:v>0.16663750188565393</c:v>
                </c:pt>
                <c:pt idx="32">
                  <c:v>0.17440036204555739</c:v>
                </c:pt>
                <c:pt idx="33">
                  <c:v>0.18078443204103181</c:v>
                </c:pt>
                <c:pt idx="34">
                  <c:v>0.19641574898174685</c:v>
                </c:pt>
                <c:pt idx="35">
                  <c:v>0.19852768139990948</c:v>
                </c:pt>
                <c:pt idx="36">
                  <c:v>0.2081218886709911</c:v>
                </c:pt>
                <c:pt idx="37">
                  <c:v>0.21180268517121739</c:v>
                </c:pt>
                <c:pt idx="38">
                  <c:v>0.22106200030170464</c:v>
                </c:pt>
                <c:pt idx="39">
                  <c:v>0.22298687584854429</c:v>
                </c:pt>
                <c:pt idx="40">
                  <c:v>0.22494493890481221</c:v>
                </c:pt>
                <c:pt idx="41">
                  <c:v>0.22912656509277418</c:v>
                </c:pt>
                <c:pt idx="42">
                  <c:v>0.23386634484839344</c:v>
                </c:pt>
                <c:pt idx="43">
                  <c:v>0.24193392668577465</c:v>
                </c:pt>
                <c:pt idx="44">
                  <c:v>0.24768139990948865</c:v>
                </c:pt>
                <c:pt idx="45">
                  <c:v>0.24981445165183289</c:v>
                </c:pt>
                <c:pt idx="46">
                  <c:v>0.25688640820636599</c:v>
                </c:pt>
                <c:pt idx="47">
                  <c:v>0.26530095036958817</c:v>
                </c:pt>
                <c:pt idx="48">
                  <c:v>0.26720772363855783</c:v>
                </c:pt>
                <c:pt idx="49">
                  <c:v>0.27123849751093676</c:v>
                </c:pt>
                <c:pt idx="50">
                  <c:v>0.27354955498566902</c:v>
                </c:pt>
                <c:pt idx="51">
                  <c:v>0.28897269573087947</c:v>
                </c:pt>
                <c:pt idx="52">
                  <c:v>0.29330517423442448</c:v>
                </c:pt>
                <c:pt idx="53">
                  <c:v>0.29928194297782468</c:v>
                </c:pt>
                <c:pt idx="54">
                  <c:v>0.30140292653492229</c:v>
                </c:pt>
                <c:pt idx="55">
                  <c:v>0.30548499019459946</c:v>
                </c:pt>
                <c:pt idx="56">
                  <c:v>0.306779303062302</c:v>
                </c:pt>
                <c:pt idx="57">
                  <c:v>0.30850505355257202</c:v>
                </c:pt>
                <c:pt idx="58">
                  <c:v>0.3186272439281943</c:v>
                </c:pt>
                <c:pt idx="59">
                  <c:v>0.32446221149494647</c:v>
                </c:pt>
                <c:pt idx="60">
                  <c:v>0.32683964398853527</c:v>
                </c:pt>
                <c:pt idx="61">
                  <c:v>0.32836928646854735</c:v>
                </c:pt>
                <c:pt idx="62">
                  <c:v>0.33088248604616088</c:v>
                </c:pt>
                <c:pt idx="63">
                  <c:v>0.33224619097903163</c:v>
                </c:pt>
                <c:pt idx="64">
                  <c:v>0.33883843717001066</c:v>
                </c:pt>
                <c:pt idx="65">
                  <c:v>0.34005732387992166</c:v>
                </c:pt>
                <c:pt idx="66">
                  <c:v>0.35116608839945701</c:v>
                </c:pt>
                <c:pt idx="67">
                  <c:v>0.35331120832704788</c:v>
                </c:pt>
                <c:pt idx="68">
                  <c:v>0.36095942072710824</c:v>
                </c:pt>
                <c:pt idx="69">
                  <c:v>0.36899381505506118</c:v>
                </c:pt>
                <c:pt idx="70">
                  <c:v>0.37656961834364167</c:v>
                </c:pt>
                <c:pt idx="71">
                  <c:v>0.38374415447277127</c:v>
                </c:pt>
                <c:pt idx="72">
                  <c:v>0.387545632825464</c:v>
                </c:pt>
                <c:pt idx="73">
                  <c:v>0.40275758032885817</c:v>
                </c:pt>
                <c:pt idx="74">
                  <c:v>0.40519535374868015</c:v>
                </c:pt>
                <c:pt idx="75">
                  <c:v>0.41582742495097313</c:v>
                </c:pt>
                <c:pt idx="76">
                  <c:v>0.42481520591341093</c:v>
                </c:pt>
                <c:pt idx="77">
                  <c:v>0.43637954442600713</c:v>
                </c:pt>
                <c:pt idx="78">
                  <c:v>0.4377553175441245</c:v>
                </c:pt>
                <c:pt idx="79">
                  <c:v>0.45573389651531171</c:v>
                </c:pt>
                <c:pt idx="80">
                  <c:v>0.45837682908432664</c:v>
                </c:pt>
                <c:pt idx="81">
                  <c:v>0.46820636596771781</c:v>
                </c:pt>
                <c:pt idx="82">
                  <c:v>0.47337758334590457</c:v>
                </c:pt>
                <c:pt idx="83">
                  <c:v>0.47904963041182702</c:v>
                </c:pt>
                <c:pt idx="84">
                  <c:v>0.48779001357670859</c:v>
                </c:pt>
                <c:pt idx="85">
                  <c:v>0.48989289485593623</c:v>
                </c:pt>
                <c:pt idx="86">
                  <c:v>0.49576708402473996</c:v>
                </c:pt>
                <c:pt idx="87">
                  <c:v>0.49974958515613233</c:v>
                </c:pt>
                <c:pt idx="88">
                  <c:v>0.50123397194146946</c:v>
                </c:pt>
                <c:pt idx="89">
                  <c:v>0.50670387690451069</c:v>
                </c:pt>
                <c:pt idx="90">
                  <c:v>0.52010559662090838</c:v>
                </c:pt>
                <c:pt idx="91">
                  <c:v>0.53254186151757454</c:v>
                </c:pt>
                <c:pt idx="92">
                  <c:v>0.54207874490873464</c:v>
                </c:pt>
                <c:pt idx="93">
                  <c:v>0.54513501282244714</c:v>
                </c:pt>
                <c:pt idx="94">
                  <c:v>0.54820938301402955</c:v>
                </c:pt>
                <c:pt idx="95">
                  <c:v>0.56067581837381231</c:v>
                </c:pt>
                <c:pt idx="96">
                  <c:v>0.56455875697691982</c:v>
                </c:pt>
                <c:pt idx="97">
                  <c:v>0.57774928345150123</c:v>
                </c:pt>
                <c:pt idx="98">
                  <c:v>0.5858802232614273</c:v>
                </c:pt>
                <c:pt idx="99">
                  <c:v>0.59427364610046784</c:v>
                </c:pt>
                <c:pt idx="100">
                  <c:v>0.60082063659677198</c:v>
                </c:pt>
                <c:pt idx="101">
                  <c:v>0.60328254638708723</c:v>
                </c:pt>
                <c:pt idx="102">
                  <c:v>0.60754563282546403</c:v>
                </c:pt>
                <c:pt idx="103">
                  <c:v>0.61030924724694535</c:v>
                </c:pt>
                <c:pt idx="104">
                  <c:v>0.61262030472167761</c:v>
                </c:pt>
                <c:pt idx="105">
                  <c:v>0.64147835269271392</c:v>
                </c:pt>
                <c:pt idx="106">
                  <c:v>0.6574777492834516</c:v>
                </c:pt>
                <c:pt idx="107">
                  <c:v>0.66611253582742502</c:v>
                </c:pt>
                <c:pt idx="108">
                  <c:v>0.67317845828933476</c:v>
                </c:pt>
                <c:pt idx="109">
                  <c:v>0.6764097148891236</c:v>
                </c:pt>
                <c:pt idx="110">
                  <c:v>0.68022627847337458</c:v>
                </c:pt>
                <c:pt idx="111">
                  <c:v>0.68765122944637203</c:v>
                </c:pt>
                <c:pt idx="112">
                  <c:v>0.68949464474279687</c:v>
                </c:pt>
                <c:pt idx="113">
                  <c:v>0.72365666012973306</c:v>
                </c:pt>
                <c:pt idx="114">
                  <c:v>0.72833308191280743</c:v>
                </c:pt>
                <c:pt idx="115">
                  <c:v>0.73518177704027765</c:v>
                </c:pt>
                <c:pt idx="116">
                  <c:v>0.74598883692864693</c:v>
                </c:pt>
                <c:pt idx="117">
                  <c:v>0.75564941921858508</c:v>
                </c:pt>
                <c:pt idx="118">
                  <c:v>0.76710514406396146</c:v>
                </c:pt>
                <c:pt idx="119">
                  <c:v>0.79683210137275617</c:v>
                </c:pt>
                <c:pt idx="120">
                  <c:v>0.8082425705234576</c:v>
                </c:pt>
                <c:pt idx="121">
                  <c:v>0.81107557701010713</c:v>
                </c:pt>
                <c:pt idx="122">
                  <c:v>0.81639161261125359</c:v>
                </c:pt>
                <c:pt idx="123">
                  <c:v>0.82742193392668584</c:v>
                </c:pt>
                <c:pt idx="124">
                  <c:v>0.84073314225373363</c:v>
                </c:pt>
                <c:pt idx="125">
                  <c:v>0.94077236385578522</c:v>
                </c:pt>
                <c:pt idx="126">
                  <c:v>0.95458741891688037</c:v>
                </c:pt>
                <c:pt idx="127">
                  <c:v>0.97088852013878413</c:v>
                </c:pt>
                <c:pt idx="128">
                  <c:v>0.97403529944184641</c:v>
                </c:pt>
                <c:pt idx="129">
                  <c:v>0.97790315281339568</c:v>
                </c:pt>
                <c:pt idx="130">
                  <c:v>0.98335797254487856</c:v>
                </c:pt>
                <c:pt idx="131">
                  <c:v>0.99805400512897868</c:v>
                </c:pt>
                <c:pt idx="132">
                  <c:v>1</c:v>
                </c:pt>
              </c:numCache>
            </c:numRef>
          </c:yVal>
          <c:smooth val="1"/>
        </c:ser>
        <c:ser>
          <c:idx val="2"/>
          <c:order val="4"/>
          <c:tx>
            <c:strRef>
              <c:f>křivka!$O$1</c:f>
              <c:strCache>
                <c:ptCount val="1"/>
                <c:pt idx="0">
                  <c:v>1950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křivka!$O$2:$O$134</c:f>
              <c:numCache>
                <c:formatCode>0.000</c:formatCode>
                <c:ptCount val="133"/>
                <c:pt idx="0" formatCode="General">
                  <c:v>0</c:v>
                </c:pt>
                <c:pt idx="1">
                  <c:v>0.16851281379039129</c:v>
                </c:pt>
                <c:pt idx="2">
                  <c:v>0.17985187127220292</c:v>
                </c:pt>
                <c:pt idx="3">
                  <c:v>0.21990315920561054</c:v>
                </c:pt>
                <c:pt idx="4">
                  <c:v>0.22308202792160975</c:v>
                </c:pt>
                <c:pt idx="5">
                  <c:v>0.23861997771514715</c:v>
                </c:pt>
                <c:pt idx="6">
                  <c:v>0.24012338598676017</c:v>
                </c:pt>
                <c:pt idx="7">
                  <c:v>0.24788621616307269</c:v>
                </c:pt>
                <c:pt idx="8">
                  <c:v>0.25045470931375763</c:v>
                </c:pt>
                <c:pt idx="9">
                  <c:v>0.25648882480173035</c:v>
                </c:pt>
                <c:pt idx="10">
                  <c:v>0.27517287146883396</c:v>
                </c:pt>
                <c:pt idx="11">
                  <c:v>0.2801623844792554</c:v>
                </c:pt>
                <c:pt idx="12">
                  <c:v>0.29567165891066394</c:v>
                </c:pt>
                <c:pt idx="13">
                  <c:v>0.29903077276004453</c:v>
                </c:pt>
                <c:pt idx="14">
                  <c:v>0.30829291472766596</c:v>
                </c:pt>
                <c:pt idx="15">
                  <c:v>0.35943337484433369</c:v>
                </c:pt>
                <c:pt idx="16">
                  <c:v>0.44209215442092148</c:v>
                </c:pt>
                <c:pt idx="17">
                  <c:v>0.44659008979484821</c:v>
                </c:pt>
                <c:pt idx="18">
                  <c:v>0.449854984597234</c:v>
                </c:pt>
                <c:pt idx="19">
                  <c:v>0.48779248869371428</c:v>
                </c:pt>
                <c:pt idx="20">
                  <c:v>0.49669823687487702</c:v>
                </c:pt>
                <c:pt idx="21">
                  <c:v>0.49832863603591787</c:v>
                </c:pt>
                <c:pt idx="22">
                  <c:v>0.53103493478403352</c:v>
                </c:pt>
                <c:pt idx="23">
                  <c:v>0.53506587140329021</c:v>
                </c:pt>
                <c:pt idx="24">
                  <c:v>0.5492315002949465</c:v>
                </c:pt>
                <c:pt idx="25">
                  <c:v>0.55204987874418288</c:v>
                </c:pt>
                <c:pt idx="26">
                  <c:v>0.56466294160057662</c:v>
                </c:pt>
                <c:pt idx="27">
                  <c:v>0.56881267614865294</c:v>
                </c:pt>
                <c:pt idx="28">
                  <c:v>0.59609113849380602</c:v>
                </c:pt>
                <c:pt idx="29">
                  <c:v>0.59775840597758401</c:v>
                </c:pt>
                <c:pt idx="30">
                  <c:v>0.61142016779183317</c:v>
                </c:pt>
                <c:pt idx="31">
                  <c:v>0.61869551681195512</c:v>
                </c:pt>
                <c:pt idx="32">
                  <c:v>0.62474601822114439</c:v>
                </c:pt>
                <c:pt idx="33">
                  <c:v>0.62656895195647899</c:v>
                </c:pt>
                <c:pt idx="34">
                  <c:v>0.63527806908304385</c:v>
                </c:pt>
                <c:pt idx="35">
                  <c:v>0.6380431932883267</c:v>
                </c:pt>
                <c:pt idx="36">
                  <c:v>0.64082879989513009</c:v>
                </c:pt>
                <c:pt idx="37">
                  <c:v>0.64410598413842823</c:v>
                </c:pt>
                <c:pt idx="38">
                  <c:v>0.6550190076686111</c:v>
                </c:pt>
                <c:pt idx="39">
                  <c:v>0.6679638854296388</c:v>
                </c:pt>
                <c:pt idx="40">
                  <c:v>0.66999573966048365</c:v>
                </c:pt>
                <c:pt idx="41">
                  <c:v>0.70024005374582154</c:v>
                </c:pt>
                <c:pt idx="42">
                  <c:v>0.70713852657796417</c:v>
                </c:pt>
                <c:pt idx="43">
                  <c:v>0.71277528347643704</c:v>
                </c:pt>
                <c:pt idx="44">
                  <c:v>0.71783443665202862</c:v>
                </c:pt>
                <c:pt idx="45">
                  <c:v>0.72256996788359451</c:v>
                </c:pt>
                <c:pt idx="46">
                  <c:v>0.73287261584846308</c:v>
                </c:pt>
                <c:pt idx="47">
                  <c:v>0.73498230320508628</c:v>
                </c:pt>
                <c:pt idx="48">
                  <c:v>0.75156075899587083</c:v>
                </c:pt>
                <c:pt idx="49">
                  <c:v>0.75342056105394251</c:v>
                </c:pt>
                <c:pt idx="50">
                  <c:v>0.76098676017565714</c:v>
                </c:pt>
                <c:pt idx="51">
                  <c:v>0.76284656223372882</c:v>
                </c:pt>
                <c:pt idx="52">
                  <c:v>0.76840548600642333</c:v>
                </c:pt>
                <c:pt idx="53">
                  <c:v>0.77035541063118573</c:v>
                </c:pt>
                <c:pt idx="54">
                  <c:v>0.77208412531952553</c:v>
                </c:pt>
                <c:pt idx="55">
                  <c:v>0.77395212033820548</c:v>
                </c:pt>
                <c:pt idx="56">
                  <c:v>0.77528347643704532</c:v>
                </c:pt>
                <c:pt idx="57">
                  <c:v>0.77633627187520482</c:v>
                </c:pt>
                <c:pt idx="58">
                  <c:v>0.77847873107426102</c:v>
                </c:pt>
                <c:pt idx="59">
                  <c:v>0.78355017369076496</c:v>
                </c:pt>
                <c:pt idx="60">
                  <c:v>0.79213229992790202</c:v>
                </c:pt>
                <c:pt idx="61">
                  <c:v>0.79759290817329753</c:v>
                </c:pt>
                <c:pt idx="62">
                  <c:v>0.8037744969522187</c:v>
                </c:pt>
                <c:pt idx="63">
                  <c:v>0.80562610604968221</c:v>
                </c:pt>
                <c:pt idx="64">
                  <c:v>0.8072278298485942</c:v>
                </c:pt>
                <c:pt idx="65">
                  <c:v>0.81228288654388159</c:v>
                </c:pt>
                <c:pt idx="66">
                  <c:v>0.81313085796683504</c:v>
                </c:pt>
                <c:pt idx="67">
                  <c:v>0.81932883266697265</c:v>
                </c:pt>
                <c:pt idx="68">
                  <c:v>0.82168840532214737</c:v>
                </c:pt>
                <c:pt idx="69">
                  <c:v>0.8229910860588584</c:v>
                </c:pt>
                <c:pt idx="70">
                  <c:v>0.82584223635052778</c:v>
                </c:pt>
                <c:pt idx="71">
                  <c:v>0.82972979615914022</c:v>
                </c:pt>
                <c:pt idx="72">
                  <c:v>0.83538703545913362</c:v>
                </c:pt>
                <c:pt idx="73">
                  <c:v>0.83608343711083444</c:v>
                </c:pt>
                <c:pt idx="74">
                  <c:v>0.83890181556007082</c:v>
                </c:pt>
                <c:pt idx="75">
                  <c:v>0.84315396211575022</c:v>
                </c:pt>
                <c:pt idx="76">
                  <c:v>0.85093317821327918</c:v>
                </c:pt>
                <c:pt idx="77">
                  <c:v>0.8547961591400669</c:v>
                </c:pt>
                <c:pt idx="78">
                  <c:v>0.85883938520023606</c:v>
                </c:pt>
                <c:pt idx="79">
                  <c:v>0.85951940093072043</c:v>
                </c:pt>
                <c:pt idx="80">
                  <c:v>0.86012568001573064</c:v>
                </c:pt>
                <c:pt idx="81">
                  <c:v>0.86527905223831703</c:v>
                </c:pt>
                <c:pt idx="82">
                  <c:v>0.86687258307662074</c:v>
                </c:pt>
                <c:pt idx="83">
                  <c:v>0.86906829651963047</c:v>
                </c:pt>
                <c:pt idx="84">
                  <c:v>0.87059628367306818</c:v>
                </c:pt>
                <c:pt idx="85">
                  <c:v>0.87322212754801087</c:v>
                </c:pt>
                <c:pt idx="86">
                  <c:v>0.87431998426951574</c:v>
                </c:pt>
                <c:pt idx="87">
                  <c:v>0.87596267287146889</c:v>
                </c:pt>
                <c:pt idx="88">
                  <c:v>0.87686799501867996</c:v>
                </c:pt>
                <c:pt idx="89">
                  <c:v>0.87754801074916433</c:v>
                </c:pt>
                <c:pt idx="90">
                  <c:v>0.87900226125712788</c:v>
                </c:pt>
                <c:pt idx="91">
                  <c:v>0.88009192501802447</c:v>
                </c:pt>
                <c:pt idx="92">
                  <c:v>0.88090302811824073</c:v>
                </c:pt>
                <c:pt idx="93">
                  <c:v>0.88230812086255483</c:v>
                </c:pt>
                <c:pt idx="94">
                  <c:v>0.88434407157370376</c:v>
                </c:pt>
                <c:pt idx="95">
                  <c:v>0.89599036507832464</c:v>
                </c:pt>
                <c:pt idx="96">
                  <c:v>0.90607589958707468</c:v>
                </c:pt>
                <c:pt idx="97">
                  <c:v>0.90968080225470271</c:v>
                </c:pt>
                <c:pt idx="98">
                  <c:v>0.91331438028445955</c:v>
                </c:pt>
                <c:pt idx="99">
                  <c:v>0.92275267090515822</c:v>
                </c:pt>
                <c:pt idx="100">
                  <c:v>0.92648046798190986</c:v>
                </c:pt>
                <c:pt idx="101">
                  <c:v>0.92799616569443522</c:v>
                </c:pt>
                <c:pt idx="102">
                  <c:v>0.93009766009045014</c:v>
                </c:pt>
                <c:pt idx="103">
                  <c:v>0.93088008782853759</c:v>
                </c:pt>
                <c:pt idx="104">
                  <c:v>0.93207626007734146</c:v>
                </c:pt>
                <c:pt idx="105">
                  <c:v>0.935197778069083</c:v>
                </c:pt>
                <c:pt idx="106">
                  <c:v>0.93604984597234053</c:v>
                </c:pt>
                <c:pt idx="107">
                  <c:v>0.93890918922461819</c:v>
                </c:pt>
                <c:pt idx="108">
                  <c:v>0.94230926787704006</c:v>
                </c:pt>
                <c:pt idx="109">
                  <c:v>0.9476019204299666</c:v>
                </c:pt>
                <c:pt idx="110">
                  <c:v>0.94820819951497681</c:v>
                </c:pt>
                <c:pt idx="111">
                  <c:v>0.95199744379629025</c:v>
                </c:pt>
                <c:pt idx="112">
                  <c:v>0.95547945205479456</c:v>
                </c:pt>
                <c:pt idx="113">
                  <c:v>0.95913351248607204</c:v>
                </c:pt>
                <c:pt idx="114">
                  <c:v>0.96139067313364368</c:v>
                </c:pt>
                <c:pt idx="115">
                  <c:v>0.96223045159598886</c:v>
                </c:pt>
                <c:pt idx="116">
                  <c:v>0.96420905158288017</c:v>
                </c:pt>
                <c:pt idx="117">
                  <c:v>0.96763780559743084</c:v>
                </c:pt>
                <c:pt idx="118">
                  <c:v>0.97117716458019288</c:v>
                </c:pt>
                <c:pt idx="119">
                  <c:v>0.97281575670184195</c:v>
                </c:pt>
                <c:pt idx="120">
                  <c:v>0.97406108671429525</c:v>
                </c:pt>
                <c:pt idx="121">
                  <c:v>0.97468784820082599</c:v>
                </c:pt>
                <c:pt idx="122">
                  <c:v>0.97533918856918145</c:v>
                </c:pt>
                <c:pt idx="123">
                  <c:v>0.97738333224093865</c:v>
                </c:pt>
                <c:pt idx="124">
                  <c:v>0.97905879268532481</c:v>
                </c:pt>
                <c:pt idx="125">
                  <c:v>0.98180753096939111</c:v>
                </c:pt>
                <c:pt idx="126">
                  <c:v>0.98303647506062797</c:v>
                </c:pt>
                <c:pt idx="127">
                  <c:v>0.98387625352297314</c:v>
                </c:pt>
                <c:pt idx="128">
                  <c:v>0.998627679098119</c:v>
                </c:pt>
                <c:pt idx="129">
                  <c:v>0.99930769482860338</c:v>
                </c:pt>
                <c:pt idx="130">
                  <c:v>0.99997542111817539</c:v>
                </c:pt>
                <c:pt idx="131">
                  <c:v>1.0000000000000002</c:v>
                </c:pt>
                <c:pt idx="132">
                  <c:v>1.0000000000000002</c:v>
                </c:pt>
              </c:numCache>
            </c:numRef>
          </c:xVal>
          <c:yVal>
            <c:numRef>
              <c:f>křivka!$P$2:$P$134</c:f>
              <c:numCache>
                <c:formatCode>0.000</c:formatCode>
                <c:ptCount val="133"/>
                <c:pt idx="0" formatCode="General">
                  <c:v>0</c:v>
                </c:pt>
                <c:pt idx="1">
                  <c:v>1.7830743701915824E-2</c:v>
                </c:pt>
                <c:pt idx="2">
                  <c:v>1.9366420274551214E-2</c:v>
                </c:pt>
                <c:pt idx="3">
                  <c:v>2.6275456328254638E-2</c:v>
                </c:pt>
                <c:pt idx="4">
                  <c:v>2.6966359933624982E-2</c:v>
                </c:pt>
                <c:pt idx="5">
                  <c:v>3.0460099562528285E-2</c:v>
                </c:pt>
                <c:pt idx="6">
                  <c:v>3.081611102730427E-2</c:v>
                </c:pt>
                <c:pt idx="7">
                  <c:v>3.2710816111027302E-2</c:v>
                </c:pt>
                <c:pt idx="8">
                  <c:v>3.3338361743852768E-2</c:v>
                </c:pt>
                <c:pt idx="9">
                  <c:v>3.4970583798461304E-2</c:v>
                </c:pt>
                <c:pt idx="10">
                  <c:v>4.0093528435661482E-2</c:v>
                </c:pt>
                <c:pt idx="11">
                  <c:v>4.1469301553778842E-2</c:v>
                </c:pt>
                <c:pt idx="12">
                  <c:v>4.5771609594207265E-2</c:v>
                </c:pt>
                <c:pt idx="13">
                  <c:v>4.6706893950822136E-2</c:v>
                </c:pt>
                <c:pt idx="14">
                  <c:v>4.9331724241967106E-2</c:v>
                </c:pt>
                <c:pt idx="15">
                  <c:v>6.6184944938904811E-2</c:v>
                </c:pt>
                <c:pt idx="16">
                  <c:v>9.5260220244380744E-2</c:v>
                </c:pt>
                <c:pt idx="17">
                  <c:v>9.6958817317845822E-2</c:v>
                </c:pt>
                <c:pt idx="18">
                  <c:v>9.829235178759993E-2</c:v>
                </c:pt>
                <c:pt idx="19">
                  <c:v>0.11392366872831497</c:v>
                </c:pt>
                <c:pt idx="20">
                  <c:v>0.11760446522854125</c:v>
                </c:pt>
                <c:pt idx="21">
                  <c:v>0.11831347111178156</c:v>
                </c:pt>
                <c:pt idx="22">
                  <c:v>0.13409564036807964</c:v>
                </c:pt>
                <c:pt idx="23">
                  <c:v>0.13605672047065923</c:v>
                </c:pt>
                <c:pt idx="24">
                  <c:v>0.14308945542314075</c:v>
                </c:pt>
                <c:pt idx="25">
                  <c:v>0.14450746718962137</c:v>
                </c:pt>
                <c:pt idx="26">
                  <c:v>0.15089153718509579</c:v>
                </c:pt>
                <c:pt idx="27">
                  <c:v>0.15300346960325842</c:v>
                </c:pt>
                <c:pt idx="28">
                  <c:v>0.16842661034846887</c:v>
                </c:pt>
                <c:pt idx="29">
                  <c:v>0.16937094584401874</c:v>
                </c:pt>
                <c:pt idx="30">
                  <c:v>0.1771338060039222</c:v>
                </c:pt>
                <c:pt idx="31">
                  <c:v>0.18131543219188417</c:v>
                </c:pt>
                <c:pt idx="32">
                  <c:v>0.18494493890481223</c:v>
                </c:pt>
                <c:pt idx="33">
                  <c:v>0.18612158696635997</c:v>
                </c:pt>
                <c:pt idx="34">
                  <c:v>0.19193241816261883</c:v>
                </c:pt>
                <c:pt idx="35">
                  <c:v>0.19378790164429027</c:v>
                </c:pt>
                <c:pt idx="36">
                  <c:v>0.19571277719112992</c:v>
                </c:pt>
                <c:pt idx="37">
                  <c:v>0.19802383466586215</c:v>
                </c:pt>
                <c:pt idx="38">
                  <c:v>0.20609141650324336</c:v>
                </c:pt>
                <c:pt idx="39">
                  <c:v>0.21568562377432499</c:v>
                </c:pt>
                <c:pt idx="40">
                  <c:v>0.21724845376376534</c:v>
                </c:pt>
                <c:pt idx="41">
                  <c:v>0.24179212550912663</c:v>
                </c:pt>
                <c:pt idx="42">
                  <c:v>0.24753959873284062</c:v>
                </c:pt>
                <c:pt idx="43">
                  <c:v>0.25227937848845988</c:v>
                </c:pt>
                <c:pt idx="44">
                  <c:v>0.25661185699200489</c:v>
                </c:pt>
                <c:pt idx="45">
                  <c:v>0.26069392065168207</c:v>
                </c:pt>
                <c:pt idx="46">
                  <c:v>0.26995323578216934</c:v>
                </c:pt>
                <c:pt idx="47">
                  <c:v>0.271860009051139</c:v>
                </c:pt>
                <c:pt idx="48">
                  <c:v>0.28707195655453316</c:v>
                </c:pt>
                <c:pt idx="49">
                  <c:v>0.28879770704480318</c:v>
                </c:pt>
                <c:pt idx="50">
                  <c:v>0.29586966359933631</c:v>
                </c:pt>
                <c:pt idx="51">
                  <c:v>0.29778850505355264</c:v>
                </c:pt>
                <c:pt idx="52">
                  <c:v>0.30362347262030481</c:v>
                </c:pt>
                <c:pt idx="53">
                  <c:v>0.30574445617740242</c:v>
                </c:pt>
                <c:pt idx="54">
                  <c:v>0.30770251923367031</c:v>
                </c:pt>
                <c:pt idx="55">
                  <c:v>0.30984763916126118</c:v>
                </c:pt>
                <c:pt idx="56">
                  <c:v>0.31137728164127326</c:v>
                </c:pt>
                <c:pt idx="57">
                  <c:v>0.31259616835118426</c:v>
                </c:pt>
                <c:pt idx="58">
                  <c:v>0.31510936792879779</c:v>
                </c:pt>
                <c:pt idx="59">
                  <c:v>0.32108613667219799</c:v>
                </c:pt>
                <c:pt idx="60">
                  <c:v>0.33219490119173334</c:v>
                </c:pt>
                <c:pt idx="61">
                  <c:v>0.33936943732086294</c:v>
                </c:pt>
                <c:pt idx="62">
                  <c:v>0.34778397948408513</c:v>
                </c:pt>
                <c:pt idx="63">
                  <c:v>0.35042691205310006</c:v>
                </c:pt>
                <c:pt idx="64">
                  <c:v>0.35280434454668885</c:v>
                </c:pt>
                <c:pt idx="65">
                  <c:v>0.36045255694674921</c:v>
                </c:pt>
                <c:pt idx="66">
                  <c:v>0.36174686981445175</c:v>
                </c:pt>
                <c:pt idx="67">
                  <c:v>0.37157640669784292</c:v>
                </c:pt>
                <c:pt idx="68">
                  <c:v>0.37537788505053565</c:v>
                </c:pt>
                <c:pt idx="69">
                  <c:v>0.37751093679287989</c:v>
                </c:pt>
                <c:pt idx="70">
                  <c:v>0.38268215417106666</c:v>
                </c:pt>
                <c:pt idx="71">
                  <c:v>0.38974807663297645</c:v>
                </c:pt>
                <c:pt idx="72">
                  <c:v>0.40038014783526943</c:v>
                </c:pt>
                <c:pt idx="73">
                  <c:v>0.40174385276814017</c:v>
                </c:pt>
                <c:pt idx="74">
                  <c:v>0.40741589983406262</c:v>
                </c:pt>
                <c:pt idx="75">
                  <c:v>0.41615628299894419</c:v>
                </c:pt>
                <c:pt idx="76">
                  <c:v>0.43215567958968187</c:v>
                </c:pt>
                <c:pt idx="77">
                  <c:v>0.44019007391763482</c:v>
                </c:pt>
                <c:pt idx="78">
                  <c:v>0.44882486046160824</c:v>
                </c:pt>
                <c:pt idx="79">
                  <c:v>0.45030924724694538</c:v>
                </c:pt>
                <c:pt idx="80">
                  <c:v>0.45168502036506275</c:v>
                </c:pt>
                <c:pt idx="81">
                  <c:v>0.46415145572484551</c:v>
                </c:pt>
                <c:pt idx="82">
                  <c:v>0.46803439432795307</c:v>
                </c:pt>
                <c:pt idx="83">
                  <c:v>0.47350429929099425</c:v>
                </c:pt>
                <c:pt idx="84">
                  <c:v>0.47732086287524528</c:v>
                </c:pt>
                <c:pt idx="85">
                  <c:v>0.48391310906622431</c:v>
                </c:pt>
                <c:pt idx="86">
                  <c:v>0.48667672348770569</c:v>
                </c:pt>
                <c:pt idx="87">
                  <c:v>0.49093980992608249</c:v>
                </c:pt>
                <c:pt idx="88">
                  <c:v>0.49337758334590448</c:v>
                </c:pt>
                <c:pt idx="89">
                  <c:v>0.49522099864232927</c:v>
                </c:pt>
                <c:pt idx="90">
                  <c:v>0.49920349977372164</c:v>
                </c:pt>
                <c:pt idx="91">
                  <c:v>0.5022778699653041</c:v>
                </c:pt>
                <c:pt idx="92">
                  <c:v>0.50458892744003636</c:v>
                </c:pt>
                <c:pt idx="93">
                  <c:v>0.5086197013124153</c:v>
                </c:pt>
                <c:pt idx="94">
                  <c:v>0.51449389048121907</c:v>
                </c:pt>
                <c:pt idx="95">
                  <c:v>0.54865590586815527</c:v>
                </c:pt>
                <c:pt idx="96">
                  <c:v>0.57838286317694998</c:v>
                </c:pt>
                <c:pt idx="97">
                  <c:v>0.58918992306531925</c:v>
                </c:pt>
                <c:pt idx="98">
                  <c:v>0.6002202443807515</c:v>
                </c:pt>
                <c:pt idx="99">
                  <c:v>0.6290782923517878</c:v>
                </c:pt>
                <c:pt idx="100">
                  <c:v>0.64053401719716418</c:v>
                </c:pt>
                <c:pt idx="101">
                  <c:v>0.64521043898023855</c:v>
                </c:pt>
                <c:pt idx="102">
                  <c:v>0.65175742947654269</c:v>
                </c:pt>
                <c:pt idx="103">
                  <c:v>0.65421933926685794</c:v>
                </c:pt>
                <c:pt idx="104">
                  <c:v>0.6580871926384072</c:v>
                </c:pt>
                <c:pt idx="105">
                  <c:v>0.66820938301402943</c:v>
                </c:pt>
                <c:pt idx="106">
                  <c:v>0.67104238950067896</c:v>
                </c:pt>
                <c:pt idx="107">
                  <c:v>0.68057927289183906</c:v>
                </c:pt>
                <c:pt idx="108">
                  <c:v>0.69198974204254049</c:v>
                </c:pt>
                <c:pt idx="109">
                  <c:v>0.70996832101372775</c:v>
                </c:pt>
                <c:pt idx="110">
                  <c:v>0.7120712022929554</c:v>
                </c:pt>
                <c:pt idx="111">
                  <c:v>0.72526172876753681</c:v>
                </c:pt>
                <c:pt idx="112">
                  <c:v>0.73769799366420297</c:v>
                </c:pt>
                <c:pt idx="113">
                  <c:v>0.75109971338060066</c:v>
                </c:pt>
                <c:pt idx="114">
                  <c:v>0.75949313621964121</c:v>
                </c:pt>
                <c:pt idx="115">
                  <c:v>0.76263991552270349</c:v>
                </c:pt>
                <c:pt idx="116">
                  <c:v>0.77021571881128392</c:v>
                </c:pt>
                <c:pt idx="117">
                  <c:v>0.78403077387237907</c:v>
                </c:pt>
                <c:pt idx="118">
                  <c:v>0.7987268064564792</c:v>
                </c:pt>
                <c:pt idx="119">
                  <c:v>0.80557550158394942</c:v>
                </c:pt>
                <c:pt idx="120">
                  <c:v>0.81089153718509588</c:v>
                </c:pt>
                <c:pt idx="121">
                  <c:v>0.81394780509880837</c:v>
                </c:pt>
                <c:pt idx="122">
                  <c:v>0.81717906169859722</c:v>
                </c:pt>
                <c:pt idx="123">
                  <c:v>0.82874340021119342</c:v>
                </c:pt>
                <c:pt idx="124">
                  <c:v>0.83840398250113157</c:v>
                </c:pt>
                <c:pt idx="125">
                  <c:v>0.85470508372303533</c:v>
                </c:pt>
                <c:pt idx="126">
                  <c:v>0.86213003469603278</c:v>
                </c:pt>
                <c:pt idx="127">
                  <c:v>0.86758485442751565</c:v>
                </c:pt>
                <c:pt idx="128">
                  <c:v>0.96762407602956724</c:v>
                </c:pt>
                <c:pt idx="129">
                  <c:v>0.97575501583949331</c:v>
                </c:pt>
                <c:pt idx="130">
                  <c:v>0.98474279680193111</c:v>
                </c:pt>
                <c:pt idx="131">
                  <c:v>0.9980540051289789</c:v>
                </c:pt>
                <c:pt idx="132">
                  <c:v>1.0000000000000002</c:v>
                </c:pt>
              </c:numCache>
            </c:numRef>
          </c:yVal>
          <c:smooth val="1"/>
        </c:ser>
        <c:ser>
          <c:idx val="12"/>
          <c:order val="5"/>
          <c:tx>
            <c:v>1970</c:v>
          </c:tx>
          <c:marker>
            <c:symbol val="none"/>
          </c:marker>
          <c:dLbls>
            <c:delete val="1"/>
          </c:dLbls>
          <c:xVal>
            <c:numRef>
              <c:f>křivka!$S$2:$S$134</c:f>
              <c:numCache>
                <c:formatCode>0.000</c:formatCode>
                <c:ptCount val="133"/>
                <c:pt idx="0" formatCode="General">
                  <c:v>0</c:v>
                </c:pt>
                <c:pt idx="1">
                  <c:v>0.17547214115594914</c:v>
                </c:pt>
                <c:pt idx="2">
                  <c:v>0.21504813659387473</c:v>
                </c:pt>
                <c:pt idx="3">
                  <c:v>0.2762872765086713</c:v>
                </c:pt>
                <c:pt idx="4">
                  <c:v>0.28327127570359933</c:v>
                </c:pt>
                <c:pt idx="5">
                  <c:v>0.28926235282278351</c:v>
                </c:pt>
                <c:pt idx="6">
                  <c:v>0.29556539532387371</c:v>
                </c:pt>
                <c:pt idx="7">
                  <c:v>0.35768675992083454</c:v>
                </c:pt>
                <c:pt idx="8">
                  <c:v>0.37147361712119681</c:v>
                </c:pt>
                <c:pt idx="9">
                  <c:v>0.38683036463050546</c:v>
                </c:pt>
                <c:pt idx="10">
                  <c:v>0.40930864446009857</c:v>
                </c:pt>
                <c:pt idx="11">
                  <c:v>0.41561504142766087</c:v>
                </c:pt>
                <c:pt idx="12">
                  <c:v>0.41759082217973226</c:v>
                </c:pt>
                <c:pt idx="13">
                  <c:v>0.50698735366140013</c:v>
                </c:pt>
                <c:pt idx="14">
                  <c:v>0.55247056455670718</c:v>
                </c:pt>
                <c:pt idx="15">
                  <c:v>0.55446311764113909</c:v>
                </c:pt>
                <c:pt idx="16">
                  <c:v>0.57305357082955943</c:v>
                </c:pt>
                <c:pt idx="17">
                  <c:v>0.61613498373083753</c:v>
                </c:pt>
                <c:pt idx="18">
                  <c:v>0.61702391734594608</c:v>
                </c:pt>
                <c:pt idx="19">
                  <c:v>0.61873134078024883</c:v>
                </c:pt>
                <c:pt idx="20">
                  <c:v>0.62261245848847735</c:v>
                </c:pt>
                <c:pt idx="21">
                  <c:v>0.63887826641172718</c:v>
                </c:pt>
                <c:pt idx="22">
                  <c:v>0.64586562007312731</c:v>
                </c:pt>
                <c:pt idx="23">
                  <c:v>0.6559994632853644</c:v>
                </c:pt>
                <c:pt idx="24">
                  <c:v>0.68547516017577403</c:v>
                </c:pt>
                <c:pt idx="25">
                  <c:v>0.70385092750997957</c:v>
                </c:pt>
                <c:pt idx="26">
                  <c:v>0.70587031632618835</c:v>
                </c:pt>
                <c:pt idx="27">
                  <c:v>0.70971118043675152</c:v>
                </c:pt>
                <c:pt idx="28">
                  <c:v>0.71484015967260406</c:v>
                </c:pt>
                <c:pt idx="29">
                  <c:v>0.71772835530508872</c:v>
                </c:pt>
                <c:pt idx="30">
                  <c:v>0.71938210727583773</c:v>
                </c:pt>
                <c:pt idx="31">
                  <c:v>0.72203213578880276</c:v>
                </c:pt>
                <c:pt idx="32">
                  <c:v>0.72963335681459862</c:v>
                </c:pt>
                <c:pt idx="33">
                  <c:v>0.73211230753748613</c:v>
                </c:pt>
                <c:pt idx="34">
                  <c:v>0.73886820301231082</c:v>
                </c:pt>
                <c:pt idx="35">
                  <c:v>0.74082050249907749</c:v>
                </c:pt>
                <c:pt idx="36">
                  <c:v>0.7454899198282513</c:v>
                </c:pt>
                <c:pt idx="37">
                  <c:v>0.74707322800308607</c:v>
                </c:pt>
                <c:pt idx="38">
                  <c:v>0.7516118211398477</c:v>
                </c:pt>
                <c:pt idx="39">
                  <c:v>0.75353057596189321</c:v>
                </c:pt>
                <c:pt idx="40">
                  <c:v>0.75522122706383543</c:v>
                </c:pt>
                <c:pt idx="41">
                  <c:v>0.77913186407701851</c:v>
                </c:pt>
                <c:pt idx="42">
                  <c:v>0.78091979470665185</c:v>
                </c:pt>
                <c:pt idx="43">
                  <c:v>0.78947703867699837</c:v>
                </c:pt>
                <c:pt idx="44">
                  <c:v>0.790526986682768</c:v>
                </c:pt>
                <c:pt idx="45">
                  <c:v>0.79889973499714861</c:v>
                </c:pt>
                <c:pt idx="46">
                  <c:v>0.80506859883935455</c:v>
                </c:pt>
                <c:pt idx="47">
                  <c:v>0.80704773405789809</c:v>
                </c:pt>
                <c:pt idx="48">
                  <c:v>0.81388078226158134</c:v>
                </c:pt>
                <c:pt idx="49">
                  <c:v>0.81549428063466511</c:v>
                </c:pt>
                <c:pt idx="50">
                  <c:v>0.82083459125826042</c:v>
                </c:pt>
                <c:pt idx="51">
                  <c:v>0.8318674314850224</c:v>
                </c:pt>
                <c:pt idx="52">
                  <c:v>0.8329811143537621</c:v>
                </c:pt>
                <c:pt idx="53">
                  <c:v>0.83717419744389665</c:v>
                </c:pt>
                <c:pt idx="54">
                  <c:v>0.83859649122807023</c:v>
                </c:pt>
                <c:pt idx="55">
                  <c:v>0.84170608164771399</c:v>
                </c:pt>
                <c:pt idx="56">
                  <c:v>0.84255476166515719</c:v>
                </c:pt>
                <c:pt idx="57">
                  <c:v>0.8536479822884171</c:v>
                </c:pt>
                <c:pt idx="58">
                  <c:v>0.85722384354768377</c:v>
                </c:pt>
                <c:pt idx="59">
                  <c:v>0.86210794673107249</c:v>
                </c:pt>
                <c:pt idx="60">
                  <c:v>0.86320821173392381</c:v>
                </c:pt>
                <c:pt idx="61">
                  <c:v>0.86406695515078336</c:v>
                </c:pt>
                <c:pt idx="62">
                  <c:v>0.8654053872731543</c:v>
                </c:pt>
                <c:pt idx="63">
                  <c:v>0.86682097212438369</c:v>
                </c:pt>
                <c:pt idx="64">
                  <c:v>0.86871624568112449</c:v>
                </c:pt>
                <c:pt idx="65">
                  <c:v>0.87002113313877438</c:v>
                </c:pt>
                <c:pt idx="66">
                  <c:v>0.8746100432726176</c:v>
                </c:pt>
                <c:pt idx="67">
                  <c:v>0.88197309717889383</c:v>
                </c:pt>
                <c:pt idx="68">
                  <c:v>0.88259367347623374</c:v>
                </c:pt>
                <c:pt idx="69">
                  <c:v>0.88367045721378024</c:v>
                </c:pt>
                <c:pt idx="70">
                  <c:v>0.88453255509711193</c:v>
                </c:pt>
                <c:pt idx="71">
                  <c:v>0.89658850759786668</c:v>
                </c:pt>
                <c:pt idx="72">
                  <c:v>0.8974304786823657</c:v>
                </c:pt>
                <c:pt idx="73">
                  <c:v>0.89940625943443708</c:v>
                </c:pt>
                <c:pt idx="74">
                  <c:v>0.90021468585421505</c:v>
                </c:pt>
                <c:pt idx="75">
                  <c:v>0.9028445875683474</c:v>
                </c:pt>
                <c:pt idx="76">
                  <c:v>0.9041796652242462</c:v>
                </c:pt>
                <c:pt idx="77">
                  <c:v>0.90652108282177735</c:v>
                </c:pt>
                <c:pt idx="78">
                  <c:v>0.90940592398778985</c:v>
                </c:pt>
                <c:pt idx="79">
                  <c:v>0.92053604374224296</c:v>
                </c:pt>
                <c:pt idx="80">
                  <c:v>0.92330683304820382</c:v>
                </c:pt>
                <c:pt idx="81">
                  <c:v>0.92407500587031643</c:v>
                </c:pt>
                <c:pt idx="82">
                  <c:v>0.92502096541545076</c:v>
                </c:pt>
                <c:pt idx="83">
                  <c:v>0.92672503438328147</c:v>
                </c:pt>
                <c:pt idx="84">
                  <c:v>0.92913689577672687</c:v>
                </c:pt>
                <c:pt idx="85">
                  <c:v>0.92941867096038389</c:v>
                </c:pt>
                <c:pt idx="86">
                  <c:v>0.93243098185233653</c:v>
                </c:pt>
                <c:pt idx="87">
                  <c:v>0.93285029016135002</c:v>
                </c:pt>
                <c:pt idx="88">
                  <c:v>0.936278554895844</c:v>
                </c:pt>
                <c:pt idx="89">
                  <c:v>0.93733521183455792</c:v>
                </c:pt>
                <c:pt idx="90">
                  <c:v>0.9383583241085508</c:v>
                </c:pt>
                <c:pt idx="91">
                  <c:v>0.93871725202106626</c:v>
                </c:pt>
                <c:pt idx="92">
                  <c:v>0.94041461205595267</c:v>
                </c:pt>
                <c:pt idx="93">
                  <c:v>0.94144443326288973</c:v>
                </c:pt>
                <c:pt idx="94">
                  <c:v>0.9420683640267018</c:v>
                </c:pt>
                <c:pt idx="95">
                  <c:v>0.94933413840528691</c:v>
                </c:pt>
                <c:pt idx="96">
                  <c:v>0.95011908355976005</c:v>
                </c:pt>
                <c:pt idx="97">
                  <c:v>0.95082352151890259</c:v>
                </c:pt>
                <c:pt idx="98">
                  <c:v>0.95198081245177968</c:v>
                </c:pt>
                <c:pt idx="99">
                  <c:v>0.95328569990942957</c:v>
                </c:pt>
                <c:pt idx="100">
                  <c:v>0.95375197074905249</c:v>
                </c:pt>
                <c:pt idx="101">
                  <c:v>0.95477172855657322</c:v>
                </c:pt>
                <c:pt idx="102">
                  <c:v>0.95735131327362399</c:v>
                </c:pt>
                <c:pt idx="103">
                  <c:v>0.95823018348931621</c:v>
                </c:pt>
                <c:pt idx="104">
                  <c:v>0.95944450035221918</c:v>
                </c:pt>
                <c:pt idx="105">
                  <c:v>0.96164167589144967</c:v>
                </c:pt>
                <c:pt idx="106">
                  <c:v>0.96370802723826798</c:v>
                </c:pt>
                <c:pt idx="107">
                  <c:v>0.96548924893495713</c:v>
                </c:pt>
                <c:pt idx="108">
                  <c:v>0.96806883365200791</c:v>
                </c:pt>
                <c:pt idx="109">
                  <c:v>0.97029955385595945</c:v>
                </c:pt>
                <c:pt idx="110">
                  <c:v>0.97150380731944608</c:v>
                </c:pt>
                <c:pt idx="111">
                  <c:v>0.97305357082955979</c:v>
                </c:pt>
                <c:pt idx="112">
                  <c:v>0.97592834859615596</c:v>
                </c:pt>
                <c:pt idx="113">
                  <c:v>0.97718962798966846</c:v>
                </c:pt>
                <c:pt idx="114">
                  <c:v>0.97952769112072746</c:v>
                </c:pt>
                <c:pt idx="115">
                  <c:v>0.97989332796618722</c:v>
                </c:pt>
                <c:pt idx="116">
                  <c:v>0.9818456274529539</c:v>
                </c:pt>
                <c:pt idx="117">
                  <c:v>0.98231525275904896</c:v>
                </c:pt>
                <c:pt idx="118">
                  <c:v>0.98259702794270598</c:v>
                </c:pt>
                <c:pt idx="119">
                  <c:v>0.98462983462480325</c:v>
                </c:pt>
                <c:pt idx="120">
                  <c:v>0.98508939653148198</c:v>
                </c:pt>
                <c:pt idx="121">
                  <c:v>0.98645466438562979</c:v>
                </c:pt>
                <c:pt idx="122">
                  <c:v>0.98830297541176104</c:v>
                </c:pt>
                <c:pt idx="123">
                  <c:v>0.98931266981986543</c:v>
                </c:pt>
                <c:pt idx="124">
                  <c:v>0.99022173023380655</c:v>
                </c:pt>
                <c:pt idx="125">
                  <c:v>0.99176813927744811</c:v>
                </c:pt>
                <c:pt idx="126">
                  <c:v>0.99238536110831588</c:v>
                </c:pt>
                <c:pt idx="127">
                  <c:v>0.99311663479923529</c:v>
                </c:pt>
                <c:pt idx="128">
                  <c:v>0.99434772399449878</c:v>
                </c:pt>
                <c:pt idx="129">
                  <c:v>0.996038375096441</c:v>
                </c:pt>
                <c:pt idx="130">
                  <c:v>0.99654825400020131</c:v>
                </c:pt>
                <c:pt idx="131">
                  <c:v>0.99693401764449363</c:v>
                </c:pt>
                <c:pt idx="132">
                  <c:v>1</c:v>
                </c:pt>
              </c:numCache>
            </c:numRef>
          </c:xVal>
          <c:yVal>
            <c:numRef>
              <c:f>křivka!$T$2:$T$134</c:f>
              <c:numCache>
                <c:formatCode>0.000</c:formatCode>
                <c:ptCount val="133"/>
                <c:pt idx="0" formatCode="General">
                  <c:v>0</c:v>
                </c:pt>
                <c:pt idx="1">
                  <c:v>1.7830743701915824E-2</c:v>
                </c:pt>
                <c:pt idx="2">
                  <c:v>2.2133051742344242E-2</c:v>
                </c:pt>
                <c:pt idx="3">
                  <c:v>2.9042087796047666E-2</c:v>
                </c:pt>
                <c:pt idx="4">
                  <c:v>2.9977372152662541E-2</c:v>
                </c:pt>
                <c:pt idx="5">
                  <c:v>3.1353145270779904E-2</c:v>
                </c:pt>
                <c:pt idx="6">
                  <c:v>3.2888821843415295E-2</c:v>
                </c:pt>
                <c:pt idx="7">
                  <c:v>4.8100769346809472E-2</c:v>
                </c:pt>
                <c:pt idx="8">
                  <c:v>5.1730276059737512E-2</c:v>
                </c:pt>
                <c:pt idx="9">
                  <c:v>5.581233971941469E-2</c:v>
                </c:pt>
                <c:pt idx="10">
                  <c:v>6.2196409714889121E-2</c:v>
                </c:pt>
                <c:pt idx="11">
                  <c:v>6.4091114798612153E-2</c:v>
                </c:pt>
                <c:pt idx="12">
                  <c:v>6.4718660431437619E-2</c:v>
                </c:pt>
                <c:pt idx="13">
                  <c:v>9.3793935736913553E-2</c:v>
                </c:pt>
                <c:pt idx="14">
                  <c:v>0.10942525267762859</c:v>
                </c:pt>
                <c:pt idx="15">
                  <c:v>0.11011615628299894</c:v>
                </c:pt>
                <c:pt idx="16">
                  <c:v>0.11714889123548046</c:v>
                </c:pt>
                <c:pt idx="17">
                  <c:v>0.13400211193241815</c:v>
                </c:pt>
                <c:pt idx="18">
                  <c:v>0.13435812339719413</c:v>
                </c:pt>
                <c:pt idx="19">
                  <c:v>0.13506712928043443</c:v>
                </c:pt>
                <c:pt idx="20">
                  <c:v>0.13669935133504296</c:v>
                </c:pt>
                <c:pt idx="21">
                  <c:v>0.14446221149494642</c:v>
                </c:pt>
                <c:pt idx="22">
                  <c:v>0.14795595112384974</c:v>
                </c:pt>
                <c:pt idx="23">
                  <c:v>0.15307889576104991</c:v>
                </c:pt>
                <c:pt idx="24">
                  <c:v>0.16886106501734799</c:v>
                </c:pt>
                <c:pt idx="25">
                  <c:v>0.17996982953688337</c:v>
                </c:pt>
                <c:pt idx="26">
                  <c:v>0.18130336400663749</c:v>
                </c:pt>
                <c:pt idx="27">
                  <c:v>0.18392819429778245</c:v>
                </c:pt>
                <c:pt idx="28">
                  <c:v>0.18760899079800875</c:v>
                </c:pt>
                <c:pt idx="29">
                  <c:v>0.18972092321617137</c:v>
                </c:pt>
                <c:pt idx="30">
                  <c:v>0.19093980992608237</c:v>
                </c:pt>
                <c:pt idx="31">
                  <c:v>0.19290089002866195</c:v>
                </c:pt>
                <c:pt idx="32">
                  <c:v>0.19864836325237595</c:v>
                </c:pt>
                <c:pt idx="33">
                  <c:v>0.2005732387992156</c:v>
                </c:pt>
                <c:pt idx="34">
                  <c:v>0.20638406999547446</c:v>
                </c:pt>
                <c:pt idx="35">
                  <c:v>0.20808266706893955</c:v>
                </c:pt>
                <c:pt idx="36">
                  <c:v>0.21226429325690152</c:v>
                </c:pt>
                <c:pt idx="37">
                  <c:v>0.21368230502338215</c:v>
                </c:pt>
                <c:pt idx="38">
                  <c:v>0.21801478352692719</c:v>
                </c:pt>
                <c:pt idx="39">
                  <c:v>0.2199728465831951</c:v>
                </c:pt>
                <c:pt idx="40">
                  <c:v>0.22169859707346512</c:v>
                </c:pt>
                <c:pt idx="41">
                  <c:v>0.24624226881882641</c:v>
                </c:pt>
                <c:pt idx="42">
                  <c:v>0.24809775230049785</c:v>
                </c:pt>
                <c:pt idx="43">
                  <c:v>0.25735706743098513</c:v>
                </c:pt>
                <c:pt idx="44">
                  <c:v>0.2585337154925329</c:v>
                </c:pt>
                <c:pt idx="45">
                  <c:v>0.26812792276361452</c:v>
                </c:pt>
                <c:pt idx="46">
                  <c:v>0.27519987931814766</c:v>
                </c:pt>
                <c:pt idx="47">
                  <c:v>0.27751093679287991</c:v>
                </c:pt>
                <c:pt idx="48">
                  <c:v>0.28557851863026112</c:v>
                </c:pt>
                <c:pt idx="49">
                  <c:v>0.28769950218735874</c:v>
                </c:pt>
                <c:pt idx="50">
                  <c:v>0.29487403831648834</c:v>
                </c:pt>
                <c:pt idx="51">
                  <c:v>0.31029717906169879</c:v>
                </c:pt>
                <c:pt idx="52">
                  <c:v>0.31186000905113914</c:v>
                </c:pt>
                <c:pt idx="53">
                  <c:v>0.31783677779453934</c:v>
                </c:pt>
                <c:pt idx="54">
                  <c:v>0.3199818977221302</c:v>
                </c:pt>
                <c:pt idx="55">
                  <c:v>0.32472167747774944</c:v>
                </c:pt>
                <c:pt idx="56">
                  <c:v>0.32601599034545198</c:v>
                </c:pt>
                <c:pt idx="57">
                  <c:v>0.34399456931663919</c:v>
                </c:pt>
                <c:pt idx="58">
                  <c:v>0.34982953688339136</c:v>
                </c:pt>
                <c:pt idx="59">
                  <c:v>0.35824407904661354</c:v>
                </c:pt>
                <c:pt idx="60">
                  <c:v>0.36015085231558319</c:v>
                </c:pt>
                <c:pt idx="61">
                  <c:v>0.36168049479559528</c:v>
                </c:pt>
                <c:pt idx="62">
                  <c:v>0.36419369437320881</c:v>
                </c:pt>
                <c:pt idx="63">
                  <c:v>0.36695730879469018</c:v>
                </c:pt>
                <c:pt idx="64">
                  <c:v>0.37075878714738292</c:v>
                </c:pt>
                <c:pt idx="65">
                  <c:v>0.37340171971639785</c:v>
                </c:pt>
                <c:pt idx="66">
                  <c:v>0.38323125659978902</c:v>
                </c:pt>
                <c:pt idx="67">
                  <c:v>0.3992306531905267</c:v>
                </c:pt>
                <c:pt idx="68">
                  <c:v>0.40059435812339744</c:v>
                </c:pt>
                <c:pt idx="69">
                  <c:v>0.40297179061698624</c:v>
                </c:pt>
                <c:pt idx="70">
                  <c:v>0.40489063207120257</c:v>
                </c:pt>
                <c:pt idx="71">
                  <c:v>0.43461758937999728</c:v>
                </c:pt>
                <c:pt idx="72">
                  <c:v>0.43675064112234152</c:v>
                </c:pt>
                <c:pt idx="73">
                  <c:v>0.44192185850052829</c:v>
                </c:pt>
                <c:pt idx="74">
                  <c:v>0.44423291597526054</c:v>
                </c:pt>
                <c:pt idx="75">
                  <c:v>0.45188112837532091</c:v>
                </c:pt>
                <c:pt idx="76">
                  <c:v>0.45586362950671327</c:v>
                </c:pt>
                <c:pt idx="77">
                  <c:v>0.46292955196862307</c:v>
                </c:pt>
                <c:pt idx="78">
                  <c:v>0.47166993513350464</c:v>
                </c:pt>
                <c:pt idx="79">
                  <c:v>0.50583195052044083</c:v>
                </c:pt>
                <c:pt idx="80">
                  <c:v>0.51446673706441426</c:v>
                </c:pt>
                <c:pt idx="81">
                  <c:v>0.51690451048423625</c:v>
                </c:pt>
                <c:pt idx="82">
                  <c:v>0.51997888067581866</c:v>
                </c:pt>
                <c:pt idx="83">
                  <c:v>0.52565092774174116</c:v>
                </c:pt>
                <c:pt idx="84">
                  <c:v>0.5336853220696941</c:v>
                </c:pt>
                <c:pt idx="85">
                  <c:v>0.53462965756524394</c:v>
                </c:pt>
                <c:pt idx="86">
                  <c:v>0.54526172876753687</c:v>
                </c:pt>
                <c:pt idx="87">
                  <c:v>0.546746115552874</c:v>
                </c:pt>
                <c:pt idx="88">
                  <c:v>0.55921255091265676</c:v>
                </c:pt>
                <c:pt idx="89">
                  <c:v>0.56309548951576427</c:v>
                </c:pt>
                <c:pt idx="90">
                  <c:v>0.56696334288731354</c:v>
                </c:pt>
                <c:pt idx="91">
                  <c:v>0.56833911600543086</c:v>
                </c:pt>
                <c:pt idx="92">
                  <c:v>0.57493136219640983</c:v>
                </c:pt>
                <c:pt idx="93">
                  <c:v>0.57896213606878877</c:v>
                </c:pt>
                <c:pt idx="94">
                  <c:v>0.58142404585910401</c:v>
                </c:pt>
                <c:pt idx="95">
                  <c:v>0.61028209383014032</c:v>
                </c:pt>
                <c:pt idx="96">
                  <c:v>0.6134288731332026</c:v>
                </c:pt>
                <c:pt idx="97">
                  <c:v>0.61626187961985213</c:v>
                </c:pt>
                <c:pt idx="98">
                  <c:v>0.6209383014029265</c:v>
                </c:pt>
                <c:pt idx="99">
                  <c:v>0.62625433700407296</c:v>
                </c:pt>
                <c:pt idx="100">
                  <c:v>0.62820033187509428</c:v>
                </c:pt>
                <c:pt idx="101">
                  <c:v>0.63246341831347108</c:v>
                </c:pt>
                <c:pt idx="102">
                  <c:v>0.64349373962890333</c:v>
                </c:pt>
                <c:pt idx="103">
                  <c:v>0.6473103032131543</c:v>
                </c:pt>
                <c:pt idx="104">
                  <c:v>0.65278020817619553</c:v>
                </c:pt>
                <c:pt idx="105">
                  <c:v>0.66290239855181776</c:v>
                </c:pt>
                <c:pt idx="106">
                  <c:v>0.67243928194297786</c:v>
                </c:pt>
                <c:pt idx="107">
                  <c:v>0.68083270478201841</c:v>
                </c:pt>
                <c:pt idx="108">
                  <c:v>0.69326896967868457</c:v>
                </c:pt>
                <c:pt idx="109">
                  <c:v>0.70407602956705384</c:v>
                </c:pt>
                <c:pt idx="110">
                  <c:v>0.70995021873585762</c:v>
                </c:pt>
                <c:pt idx="111">
                  <c:v>0.71752602202443805</c:v>
                </c:pt>
                <c:pt idx="112">
                  <c:v>0.73222205460853818</c:v>
                </c:pt>
                <c:pt idx="113">
                  <c:v>0.73876904510484231</c:v>
                </c:pt>
                <c:pt idx="114">
                  <c:v>0.75195957157942372</c:v>
                </c:pt>
                <c:pt idx="115">
                  <c:v>0.75406245285865137</c:v>
                </c:pt>
                <c:pt idx="116">
                  <c:v>0.7654729220093528</c:v>
                </c:pt>
                <c:pt idx="117">
                  <c:v>0.76852918992306529</c:v>
                </c:pt>
                <c:pt idx="118">
                  <c:v>0.77037260521949014</c:v>
                </c:pt>
                <c:pt idx="119">
                  <c:v>0.78418766028058529</c:v>
                </c:pt>
                <c:pt idx="120">
                  <c:v>0.78741891688037413</c:v>
                </c:pt>
                <c:pt idx="121">
                  <c:v>0.79707949917031229</c:v>
                </c:pt>
                <c:pt idx="122">
                  <c:v>0.81048121888670999</c:v>
                </c:pt>
                <c:pt idx="123">
                  <c:v>0.81861215869663606</c:v>
                </c:pt>
                <c:pt idx="124">
                  <c:v>0.82603710966963351</c:v>
                </c:pt>
                <c:pt idx="125">
                  <c:v>0.8393483179966813</c:v>
                </c:pt>
                <c:pt idx="126">
                  <c:v>0.84480313772816418</c:v>
                </c:pt>
                <c:pt idx="127">
                  <c:v>0.85165183285563439</c:v>
                </c:pt>
                <c:pt idx="128">
                  <c:v>0.86321617136823059</c:v>
                </c:pt>
                <c:pt idx="129">
                  <c:v>0.87951727259013435</c:v>
                </c:pt>
                <c:pt idx="130">
                  <c:v>0.89097299743551073</c:v>
                </c:pt>
                <c:pt idx="131">
                  <c:v>0.89996077839794852</c:v>
                </c:pt>
                <c:pt idx="132">
                  <c:v>1</c:v>
                </c:pt>
              </c:numCache>
            </c:numRef>
          </c:yVal>
          <c:smooth val="1"/>
        </c:ser>
        <c:ser>
          <c:idx val="3"/>
          <c:order val="6"/>
          <c:tx>
            <c:strRef>
              <c:f>křivka!$W$1</c:f>
              <c:strCache>
                <c:ptCount val="1"/>
                <c:pt idx="0">
                  <c:v>1991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křivka!$W$2:$W$134</c:f>
              <c:numCache>
                <c:formatCode>0.000</c:formatCode>
                <c:ptCount val="133"/>
                <c:pt idx="0" formatCode="General">
                  <c:v>0</c:v>
                </c:pt>
                <c:pt idx="1">
                  <c:v>8.348096759772837E-2</c:v>
                </c:pt>
                <c:pt idx="2">
                  <c:v>0.13291719787406658</c:v>
                </c:pt>
                <c:pt idx="3">
                  <c:v>0.31853568885871814</c:v>
                </c:pt>
                <c:pt idx="4">
                  <c:v>0.32452274119575475</c:v>
                </c:pt>
                <c:pt idx="5">
                  <c:v>0.33151977747239103</c:v>
                </c:pt>
                <c:pt idx="6">
                  <c:v>0.39070152491017768</c:v>
                </c:pt>
                <c:pt idx="7">
                  <c:v>0.49616040531814498</c:v>
                </c:pt>
                <c:pt idx="8">
                  <c:v>0.54709671010149519</c:v>
                </c:pt>
                <c:pt idx="9">
                  <c:v>0.55997152176432607</c:v>
                </c:pt>
                <c:pt idx="10">
                  <c:v>0.57133963607463945</c:v>
                </c:pt>
                <c:pt idx="11">
                  <c:v>0.577187608656059</c:v>
                </c:pt>
                <c:pt idx="12">
                  <c:v>0.57926387072205565</c:v>
                </c:pt>
                <c:pt idx="13">
                  <c:v>0.581081841813335</c:v>
                </c:pt>
                <c:pt idx="14">
                  <c:v>0.59921850423034251</c:v>
                </c:pt>
                <c:pt idx="15">
                  <c:v>0.60315909730615758</c:v>
                </c:pt>
                <c:pt idx="16">
                  <c:v>0.62038511846614897</c:v>
                </c:pt>
                <c:pt idx="17">
                  <c:v>0.66106594698412169</c:v>
                </c:pt>
                <c:pt idx="18">
                  <c:v>0.66267860986472837</c:v>
                </c:pt>
                <c:pt idx="19">
                  <c:v>0.67984502541516967</c:v>
                </c:pt>
                <c:pt idx="20">
                  <c:v>0.70004801562991548</c:v>
                </c:pt>
                <c:pt idx="21">
                  <c:v>0.70067718595294481</c:v>
                </c:pt>
                <c:pt idx="22">
                  <c:v>0.72776462407073217</c:v>
                </c:pt>
                <c:pt idx="23">
                  <c:v>0.73049654784178042</c:v>
                </c:pt>
                <c:pt idx="24">
                  <c:v>0.73880159610576701</c:v>
                </c:pt>
                <c:pt idx="25">
                  <c:v>0.74364951901584531</c:v>
                </c:pt>
                <c:pt idx="26">
                  <c:v>0.74713313575177587</c:v>
                </c:pt>
                <c:pt idx="27">
                  <c:v>0.74882196135569656</c:v>
                </c:pt>
                <c:pt idx="28">
                  <c:v>0.75120618573770226</c:v>
                </c:pt>
                <c:pt idx="29">
                  <c:v>0.76110402834577884</c:v>
                </c:pt>
                <c:pt idx="30">
                  <c:v>0.76318360183452827</c:v>
                </c:pt>
                <c:pt idx="31">
                  <c:v>0.76524992963226657</c:v>
                </c:pt>
                <c:pt idx="32">
                  <c:v>0.77115419640048355</c:v>
                </c:pt>
                <c:pt idx="33">
                  <c:v>0.7963342550126663</c:v>
                </c:pt>
                <c:pt idx="34">
                  <c:v>0.8019371823103798</c:v>
                </c:pt>
                <c:pt idx="35">
                  <c:v>0.81024554199711918</c:v>
                </c:pt>
                <c:pt idx="36">
                  <c:v>0.81133831150553848</c:v>
                </c:pt>
                <c:pt idx="37">
                  <c:v>0.81311985694653721</c:v>
                </c:pt>
                <c:pt idx="38">
                  <c:v>0.81500405649287233</c:v>
                </c:pt>
                <c:pt idx="39">
                  <c:v>0.82255410036922383</c:v>
                </c:pt>
                <c:pt idx="40">
                  <c:v>0.82416676324983051</c:v>
                </c:pt>
                <c:pt idx="41">
                  <c:v>0.82546152954616969</c:v>
                </c:pt>
                <c:pt idx="42">
                  <c:v>0.82859744689305781</c:v>
                </c:pt>
                <c:pt idx="43">
                  <c:v>0.82955775949136568</c:v>
                </c:pt>
                <c:pt idx="44">
                  <c:v>0.83473351325396983</c:v>
                </c:pt>
                <c:pt idx="45">
                  <c:v>0.83786280775535238</c:v>
                </c:pt>
                <c:pt idx="46">
                  <c:v>0.83907809990562476</c:v>
                </c:pt>
                <c:pt idx="47">
                  <c:v>0.84409159395334232</c:v>
                </c:pt>
                <c:pt idx="48">
                  <c:v>0.84474063281288836</c:v>
                </c:pt>
                <c:pt idx="49">
                  <c:v>0.84567776545192674</c:v>
                </c:pt>
                <c:pt idx="50">
                  <c:v>0.84669106081427914</c:v>
                </c:pt>
                <c:pt idx="51">
                  <c:v>0.84805536698842687</c:v>
                </c:pt>
                <c:pt idx="52">
                  <c:v>0.85165157209795217</c:v>
                </c:pt>
                <c:pt idx="53">
                  <c:v>0.85235690514429552</c:v>
                </c:pt>
                <c:pt idx="54">
                  <c:v>0.86135072934086154</c:v>
                </c:pt>
                <c:pt idx="55">
                  <c:v>0.87062933589416713</c:v>
                </c:pt>
                <c:pt idx="56">
                  <c:v>0.87272546649668048</c:v>
                </c:pt>
                <c:pt idx="57">
                  <c:v>0.8782058711525409</c:v>
                </c:pt>
                <c:pt idx="58">
                  <c:v>0.87903703826349011</c:v>
                </c:pt>
                <c:pt idx="59">
                  <c:v>0.8805304899249965</c:v>
                </c:pt>
                <c:pt idx="60">
                  <c:v>0.88505058198254905</c:v>
                </c:pt>
                <c:pt idx="61">
                  <c:v>0.88805404241932573</c:v>
                </c:pt>
                <c:pt idx="62">
                  <c:v>0.89705117803864454</c:v>
                </c:pt>
                <c:pt idx="63">
                  <c:v>0.89939897677036962</c:v>
                </c:pt>
                <c:pt idx="64">
                  <c:v>0.90025994668609388</c:v>
                </c:pt>
                <c:pt idx="65">
                  <c:v>0.9011109823335598</c:v>
                </c:pt>
                <c:pt idx="66">
                  <c:v>0.90226335745152919</c:v>
                </c:pt>
                <c:pt idx="67">
                  <c:v>0.91505869496829328</c:v>
                </c:pt>
                <c:pt idx="68">
                  <c:v>0.91800254979551976</c:v>
                </c:pt>
                <c:pt idx="69">
                  <c:v>0.91957547560309294</c:v>
                </c:pt>
                <c:pt idx="70">
                  <c:v>0.92062850803847884</c:v>
                </c:pt>
                <c:pt idx="71">
                  <c:v>0.92154577214100053</c:v>
                </c:pt>
                <c:pt idx="72">
                  <c:v>0.92290014404688991</c:v>
                </c:pt>
                <c:pt idx="73">
                  <c:v>0.92671490305809912</c:v>
                </c:pt>
                <c:pt idx="74">
                  <c:v>0.92714538801596125</c:v>
                </c:pt>
                <c:pt idx="75">
                  <c:v>0.9368279881451067</c:v>
                </c:pt>
                <c:pt idx="76">
                  <c:v>0.93743066708611367</c:v>
                </c:pt>
                <c:pt idx="77">
                  <c:v>0.93806314883189579</c:v>
                </c:pt>
                <c:pt idx="78">
                  <c:v>0.93842740533470226</c:v>
                </c:pt>
                <c:pt idx="79">
                  <c:v>0.93964600890772743</c:v>
                </c:pt>
                <c:pt idx="80">
                  <c:v>0.94178518800602706</c:v>
                </c:pt>
                <c:pt idx="81">
                  <c:v>0.94435485206218883</c:v>
                </c:pt>
                <c:pt idx="82">
                  <c:v>0.94619931453549044</c:v>
                </c:pt>
                <c:pt idx="83">
                  <c:v>0.94665629087537484</c:v>
                </c:pt>
                <c:pt idx="84">
                  <c:v>0.94788482871665836</c:v>
                </c:pt>
                <c:pt idx="85">
                  <c:v>0.94844114773912636</c:v>
                </c:pt>
                <c:pt idx="86">
                  <c:v>0.94898753249333601</c:v>
                </c:pt>
                <c:pt idx="87">
                  <c:v>0.95093796049472679</c:v>
                </c:pt>
                <c:pt idx="88">
                  <c:v>0.95237511796943575</c:v>
                </c:pt>
                <c:pt idx="89">
                  <c:v>0.953020845406229</c:v>
                </c:pt>
                <c:pt idx="90">
                  <c:v>0.95465668824610517</c:v>
                </c:pt>
                <c:pt idx="91">
                  <c:v>0.95552096958458221</c:v>
                </c:pt>
                <c:pt idx="92">
                  <c:v>0.96134907362948507</c:v>
                </c:pt>
                <c:pt idx="93">
                  <c:v>0.96243190886964602</c:v>
                </c:pt>
                <c:pt idx="94">
                  <c:v>0.96345182707750399</c:v>
                </c:pt>
                <c:pt idx="95">
                  <c:v>0.9642035200423863</c:v>
                </c:pt>
                <c:pt idx="96">
                  <c:v>0.96476646191035986</c:v>
                </c:pt>
                <c:pt idx="97">
                  <c:v>0.9667665612530425</c:v>
                </c:pt>
                <c:pt idx="98">
                  <c:v>0.9674420914946108</c:v>
                </c:pt>
                <c:pt idx="99">
                  <c:v>0.96768382535556419</c:v>
                </c:pt>
                <c:pt idx="100">
                  <c:v>0.96836597844263805</c:v>
                </c:pt>
                <c:pt idx="101">
                  <c:v>0.97053164892295996</c:v>
                </c:pt>
                <c:pt idx="102">
                  <c:v>0.97240922562378951</c:v>
                </c:pt>
                <c:pt idx="103">
                  <c:v>0.97383313740748734</c:v>
                </c:pt>
                <c:pt idx="104">
                  <c:v>0.9741377883007436</c:v>
                </c:pt>
                <c:pt idx="105">
                  <c:v>0.97520075500438785</c:v>
                </c:pt>
                <c:pt idx="106">
                  <c:v>0.97671407520241094</c:v>
                </c:pt>
                <c:pt idx="107">
                  <c:v>0.97704190605493668</c:v>
                </c:pt>
                <c:pt idx="108">
                  <c:v>0.9774160968260015</c:v>
                </c:pt>
                <c:pt idx="109">
                  <c:v>0.97799559580773898</c:v>
                </c:pt>
                <c:pt idx="110">
                  <c:v>0.97880027153666593</c:v>
                </c:pt>
                <c:pt idx="111">
                  <c:v>0.98088315644816815</c:v>
                </c:pt>
                <c:pt idx="112">
                  <c:v>0.98245939367849411</c:v>
                </c:pt>
                <c:pt idx="113">
                  <c:v>0.98378727420236123</c:v>
                </c:pt>
                <c:pt idx="114">
                  <c:v>0.98559531102538223</c:v>
                </c:pt>
                <c:pt idx="115">
                  <c:v>0.98731393943407797</c:v>
                </c:pt>
                <c:pt idx="116">
                  <c:v>0.98894315942844857</c:v>
                </c:pt>
                <c:pt idx="117">
                  <c:v>0.98931403877676061</c:v>
                </c:pt>
                <c:pt idx="118">
                  <c:v>0.99045316820371887</c:v>
                </c:pt>
                <c:pt idx="119">
                  <c:v>0.99131413811944313</c:v>
                </c:pt>
                <c:pt idx="120">
                  <c:v>0.99197973409275308</c:v>
                </c:pt>
                <c:pt idx="121">
                  <c:v>0.99279765551269117</c:v>
                </c:pt>
                <c:pt idx="122">
                  <c:v>0.99298640660959991</c:v>
                </c:pt>
                <c:pt idx="123">
                  <c:v>0.99403943904498582</c:v>
                </c:pt>
                <c:pt idx="124">
                  <c:v>0.99452952961239816</c:v>
                </c:pt>
                <c:pt idx="125">
                  <c:v>0.99568852757587312</c:v>
                </c:pt>
                <c:pt idx="126">
                  <c:v>0.9964269748497443</c:v>
                </c:pt>
                <c:pt idx="127">
                  <c:v>0.99677136281603396</c:v>
                </c:pt>
                <c:pt idx="128">
                  <c:v>0.99721840488766</c:v>
                </c:pt>
                <c:pt idx="129">
                  <c:v>0.99740715598456875</c:v>
                </c:pt>
                <c:pt idx="130">
                  <c:v>0.997774723910128</c:v>
                </c:pt>
                <c:pt idx="131">
                  <c:v>0.99796016358428397</c:v>
                </c:pt>
                <c:pt idx="132">
                  <c:v>1</c:v>
                </c:pt>
              </c:numCache>
            </c:numRef>
          </c:xVal>
          <c:yVal>
            <c:numRef>
              <c:f>křivka!$X$2:$X$134</c:f>
              <c:numCache>
                <c:formatCode>0.000</c:formatCode>
                <c:ptCount val="133"/>
                <c:pt idx="0" formatCode="General">
                  <c:v>0</c:v>
                </c:pt>
                <c:pt idx="1">
                  <c:v>6.909036053703424E-3</c:v>
                </c:pt>
                <c:pt idx="2">
                  <c:v>1.1211344094131845E-2</c:v>
                </c:pt>
                <c:pt idx="3">
                  <c:v>2.9042087796047666E-2</c:v>
                </c:pt>
                <c:pt idx="4">
                  <c:v>2.9977372152662541E-2</c:v>
                </c:pt>
                <c:pt idx="5">
                  <c:v>3.1353145270779904E-2</c:v>
                </c:pt>
                <c:pt idx="6">
                  <c:v>4.6565092774174081E-2</c:v>
                </c:pt>
                <c:pt idx="7">
                  <c:v>7.5640368079650022E-2</c:v>
                </c:pt>
                <c:pt idx="8">
                  <c:v>9.1271685020365062E-2</c:v>
                </c:pt>
                <c:pt idx="9">
                  <c:v>9.5353748680042233E-2</c:v>
                </c:pt>
                <c:pt idx="10">
                  <c:v>9.8983255392970274E-2</c:v>
                </c:pt>
                <c:pt idx="11">
                  <c:v>0.10087796047669331</c:v>
                </c:pt>
                <c:pt idx="12">
                  <c:v>0.10156886408206366</c:v>
                </c:pt>
                <c:pt idx="13">
                  <c:v>0.10219640971488912</c:v>
                </c:pt>
                <c:pt idx="14">
                  <c:v>0.10858047971036355</c:v>
                </c:pt>
                <c:pt idx="15">
                  <c:v>0.11011615628299894</c:v>
                </c:pt>
                <c:pt idx="16">
                  <c:v>0.11714889123548046</c:v>
                </c:pt>
                <c:pt idx="17">
                  <c:v>0.13400211193241815</c:v>
                </c:pt>
                <c:pt idx="18">
                  <c:v>0.13471111781565845</c:v>
                </c:pt>
                <c:pt idx="19">
                  <c:v>0.14247397797556191</c:v>
                </c:pt>
                <c:pt idx="20">
                  <c:v>0.15358274249509729</c:v>
                </c:pt>
                <c:pt idx="21">
                  <c:v>0.15393875395987328</c:v>
                </c:pt>
                <c:pt idx="22">
                  <c:v>0.16972092321617135</c:v>
                </c:pt>
                <c:pt idx="23">
                  <c:v>0.17135314527077988</c:v>
                </c:pt>
                <c:pt idx="24">
                  <c:v>0.17647608990798005</c:v>
                </c:pt>
                <c:pt idx="25">
                  <c:v>0.17996982953688337</c:v>
                </c:pt>
                <c:pt idx="26">
                  <c:v>0.18259465982802833</c:v>
                </c:pt>
                <c:pt idx="27">
                  <c:v>0.18392819429778245</c:v>
                </c:pt>
                <c:pt idx="28">
                  <c:v>0.1858530698446221</c:v>
                </c:pt>
                <c:pt idx="29">
                  <c:v>0.19392065168200331</c:v>
                </c:pt>
                <c:pt idx="30">
                  <c:v>0.1958817317845829</c:v>
                </c:pt>
                <c:pt idx="31">
                  <c:v>0.19783979484085082</c:v>
                </c:pt>
                <c:pt idx="32">
                  <c:v>0.20358726806456481</c:v>
                </c:pt>
                <c:pt idx="33">
                  <c:v>0.2281309398099261</c:v>
                </c:pt>
                <c:pt idx="34">
                  <c:v>0.23394177100618496</c:v>
                </c:pt>
                <c:pt idx="35">
                  <c:v>0.24320108613667221</c:v>
                </c:pt>
                <c:pt idx="36">
                  <c:v>0.24441997284658321</c:v>
                </c:pt>
                <c:pt idx="37">
                  <c:v>0.24653190526474583</c:v>
                </c:pt>
                <c:pt idx="38">
                  <c:v>0.24884296273947806</c:v>
                </c:pt>
                <c:pt idx="39">
                  <c:v>0.25843717001055966</c:v>
                </c:pt>
                <c:pt idx="40">
                  <c:v>0.26055815356765727</c:v>
                </c:pt>
                <c:pt idx="41">
                  <c:v>0.26228390405792729</c:v>
                </c:pt>
                <c:pt idx="42">
                  <c:v>0.26646553024588926</c:v>
                </c:pt>
                <c:pt idx="43">
                  <c:v>0.2677598431135918</c:v>
                </c:pt>
                <c:pt idx="44">
                  <c:v>0.27483179966812493</c:v>
                </c:pt>
                <c:pt idx="45">
                  <c:v>0.27916427817166994</c:v>
                </c:pt>
                <c:pt idx="46">
                  <c:v>0.28086287524513504</c:v>
                </c:pt>
                <c:pt idx="47">
                  <c:v>0.28803741137426464</c:v>
                </c:pt>
                <c:pt idx="48">
                  <c:v>0.28898174686981448</c:v>
                </c:pt>
                <c:pt idx="49">
                  <c:v>0.29039975863629508</c:v>
                </c:pt>
                <c:pt idx="50">
                  <c:v>0.29196258862573543</c:v>
                </c:pt>
                <c:pt idx="51">
                  <c:v>0.2941077085533263</c:v>
                </c:pt>
                <c:pt idx="52">
                  <c:v>0.30008447729672649</c:v>
                </c:pt>
                <c:pt idx="53">
                  <c:v>0.30126112535827426</c:v>
                </c:pt>
                <c:pt idx="54">
                  <c:v>0.31668426610348471</c:v>
                </c:pt>
                <c:pt idx="55">
                  <c:v>0.33268366269422239</c:v>
                </c:pt>
                <c:pt idx="56">
                  <c:v>0.33636445919444868</c:v>
                </c:pt>
                <c:pt idx="57">
                  <c:v>0.34619399607783985</c:v>
                </c:pt>
                <c:pt idx="58">
                  <c:v>0.34772363855785193</c:v>
                </c:pt>
                <c:pt idx="59">
                  <c:v>0.35048725297933331</c:v>
                </c:pt>
                <c:pt idx="60">
                  <c:v>0.35890179514255549</c:v>
                </c:pt>
                <c:pt idx="61">
                  <c:v>0.36473676270930766</c:v>
                </c:pt>
                <c:pt idx="62">
                  <c:v>0.38271534168049487</c:v>
                </c:pt>
                <c:pt idx="63">
                  <c:v>0.3874551214361141</c:v>
                </c:pt>
                <c:pt idx="64">
                  <c:v>0.38931060491778557</c:v>
                </c:pt>
                <c:pt idx="65">
                  <c:v>0.39121737818675523</c:v>
                </c:pt>
                <c:pt idx="66">
                  <c:v>0.39386031075577016</c:v>
                </c:pt>
                <c:pt idx="67">
                  <c:v>0.42358726806456487</c:v>
                </c:pt>
                <c:pt idx="68">
                  <c:v>0.43065319052647466</c:v>
                </c:pt>
                <c:pt idx="69">
                  <c:v>0.43445466887916739</c:v>
                </c:pt>
                <c:pt idx="70">
                  <c:v>0.43728767536581697</c:v>
                </c:pt>
                <c:pt idx="71">
                  <c:v>0.43980087494343051</c:v>
                </c:pt>
                <c:pt idx="72">
                  <c:v>0.44378337607482288</c:v>
                </c:pt>
                <c:pt idx="73">
                  <c:v>0.45624981143460563</c:v>
                </c:pt>
                <c:pt idx="74">
                  <c:v>0.45773419821994277</c:v>
                </c:pt>
                <c:pt idx="75">
                  <c:v>0.49189621360687896</c:v>
                </c:pt>
                <c:pt idx="76">
                  <c:v>0.4940292653492232</c:v>
                </c:pt>
                <c:pt idx="77">
                  <c:v>0.49634032282395546</c:v>
                </c:pt>
                <c:pt idx="78">
                  <c:v>0.49770402775682621</c:v>
                </c:pt>
                <c:pt idx="79">
                  <c:v>0.50238044953990058</c:v>
                </c:pt>
                <c:pt idx="80">
                  <c:v>0.511015236083874</c:v>
                </c:pt>
                <c:pt idx="81">
                  <c:v>0.52164730728616693</c:v>
                </c:pt>
                <c:pt idx="82">
                  <c:v>0.52929551968622723</c:v>
                </c:pt>
                <c:pt idx="83">
                  <c:v>0.53121436114044351</c:v>
                </c:pt>
                <c:pt idx="84">
                  <c:v>0.53638557851863022</c:v>
                </c:pt>
                <c:pt idx="85">
                  <c:v>0.53876301101221902</c:v>
                </c:pt>
                <c:pt idx="86">
                  <c:v>0.541200784432041</c:v>
                </c:pt>
                <c:pt idx="87">
                  <c:v>0.54994116759692258</c:v>
                </c:pt>
                <c:pt idx="88">
                  <c:v>0.55653341378790155</c:v>
                </c:pt>
                <c:pt idx="89">
                  <c:v>0.55968019309096384</c:v>
                </c:pt>
                <c:pt idx="90">
                  <c:v>0.56771458741891678</c:v>
                </c:pt>
                <c:pt idx="91">
                  <c:v>0.57197767385729359</c:v>
                </c:pt>
                <c:pt idx="92">
                  <c:v>0.60083572182832989</c:v>
                </c:pt>
                <c:pt idx="93">
                  <c:v>0.60630562679137112</c:v>
                </c:pt>
                <c:pt idx="94">
                  <c:v>0.61162166239251758</c:v>
                </c:pt>
                <c:pt idx="95">
                  <c:v>0.61565243626489652</c:v>
                </c:pt>
                <c:pt idx="96">
                  <c:v>0.61872680645647893</c:v>
                </c:pt>
                <c:pt idx="97">
                  <c:v>0.62975712777191117</c:v>
                </c:pt>
                <c:pt idx="98">
                  <c:v>0.63357369135616215</c:v>
                </c:pt>
                <c:pt idx="99">
                  <c:v>0.63494946447427947</c:v>
                </c:pt>
                <c:pt idx="100">
                  <c:v>0.63883240307738698</c:v>
                </c:pt>
                <c:pt idx="101">
                  <c:v>0.65126866797405314</c:v>
                </c:pt>
                <c:pt idx="102">
                  <c:v>0.66207572786242241</c:v>
                </c:pt>
                <c:pt idx="103">
                  <c:v>0.67046915070146296</c:v>
                </c:pt>
                <c:pt idx="104">
                  <c:v>0.6723125659978878</c:v>
                </c:pt>
                <c:pt idx="105">
                  <c:v>0.67885955649419194</c:v>
                </c:pt>
                <c:pt idx="106">
                  <c:v>0.68839643988535204</c:v>
                </c:pt>
                <c:pt idx="107">
                  <c:v>0.69049932116457968</c:v>
                </c:pt>
                <c:pt idx="108">
                  <c:v>0.69296123095489492</c:v>
                </c:pt>
                <c:pt idx="109">
                  <c:v>0.69682908432644419</c:v>
                </c:pt>
                <c:pt idx="110">
                  <c:v>0.7025011313923667</c:v>
                </c:pt>
                <c:pt idx="111">
                  <c:v>0.71719716397646682</c:v>
                </c:pt>
                <c:pt idx="112">
                  <c:v>0.72860763312716825</c:v>
                </c:pt>
                <c:pt idx="113">
                  <c:v>0.73872982350279048</c:v>
                </c:pt>
                <c:pt idx="114">
                  <c:v>0.75254487856388563</c:v>
                </c:pt>
                <c:pt idx="115">
                  <c:v>0.76573540503846704</c:v>
                </c:pt>
                <c:pt idx="116">
                  <c:v>0.77904661336551484</c:v>
                </c:pt>
                <c:pt idx="117">
                  <c:v>0.78210288127922734</c:v>
                </c:pt>
                <c:pt idx="118">
                  <c:v>0.79176346356916549</c:v>
                </c:pt>
                <c:pt idx="119">
                  <c:v>0.79933926685774592</c:v>
                </c:pt>
                <c:pt idx="120">
                  <c:v>0.8052134560265497</c:v>
                </c:pt>
                <c:pt idx="121">
                  <c:v>0.81334439583647578</c:v>
                </c:pt>
                <c:pt idx="122">
                  <c:v>0.81529039070749709</c:v>
                </c:pt>
                <c:pt idx="123">
                  <c:v>0.82869211042389479</c:v>
                </c:pt>
                <c:pt idx="124">
                  <c:v>0.83554080555136501</c:v>
                </c:pt>
                <c:pt idx="125">
                  <c:v>0.85184190677326876</c:v>
                </c:pt>
                <c:pt idx="126">
                  <c:v>0.86340624528586496</c:v>
                </c:pt>
                <c:pt idx="127">
                  <c:v>0.86886106501734783</c:v>
                </c:pt>
                <c:pt idx="128">
                  <c:v>0.87628601599034528</c:v>
                </c:pt>
                <c:pt idx="129">
                  <c:v>0.87951727259013412</c:v>
                </c:pt>
                <c:pt idx="130">
                  <c:v>0.89097299743551051</c:v>
                </c:pt>
                <c:pt idx="131">
                  <c:v>0.8999607783979483</c:v>
                </c:pt>
                <c:pt idx="132">
                  <c:v>0.99999999999999989</c:v>
                </c:pt>
              </c:numCache>
            </c:numRef>
          </c:yVal>
          <c:smooth val="1"/>
        </c:ser>
        <c:ser>
          <c:idx val="14"/>
          <c:order val="7"/>
          <c:tx>
            <c:v>2011</c:v>
          </c:tx>
          <c:marker>
            <c:symbol val="none"/>
          </c:marker>
          <c:dLbls>
            <c:delete val="1"/>
          </c:dLbls>
          <c:xVal>
            <c:numRef>
              <c:f>křivka!$AA$2:$AA$134</c:f>
              <c:numCache>
                <c:formatCode>0.000</c:formatCode>
                <c:ptCount val="133"/>
                <c:pt idx="0" formatCode="General">
                  <c:v>0</c:v>
                </c:pt>
                <c:pt idx="1">
                  <c:v>7.9370552035492647E-2</c:v>
                </c:pt>
                <c:pt idx="2">
                  <c:v>0.12534315192360235</c:v>
                </c:pt>
                <c:pt idx="3">
                  <c:v>0.29160107206515662</c:v>
                </c:pt>
                <c:pt idx="4">
                  <c:v>0.29706548184384801</c:v>
                </c:pt>
                <c:pt idx="5">
                  <c:v>0.3043318457995603</c:v>
                </c:pt>
                <c:pt idx="6">
                  <c:v>0.41664498250087828</c:v>
                </c:pt>
                <c:pt idx="7">
                  <c:v>0.47293165584626801</c:v>
                </c:pt>
                <c:pt idx="8">
                  <c:v>0.4863877649262956</c:v>
                </c:pt>
                <c:pt idx="9">
                  <c:v>0.49258726792521573</c:v>
                </c:pt>
                <c:pt idx="10">
                  <c:v>0.49735886860696593</c:v>
                </c:pt>
                <c:pt idx="11">
                  <c:v>0.50862921377551695</c:v>
                </c:pt>
                <c:pt idx="12">
                  <c:v>0.51047995732556184</c:v>
                </c:pt>
                <c:pt idx="13">
                  <c:v>0.5124380374962596</c:v>
                </c:pt>
                <c:pt idx="14">
                  <c:v>0.55663145158142635</c:v>
                </c:pt>
                <c:pt idx="15">
                  <c:v>0.57376953201233405</c:v>
                </c:pt>
                <c:pt idx="16">
                  <c:v>0.61739698937042198</c:v>
                </c:pt>
                <c:pt idx="17">
                  <c:v>0.61920219617231109</c:v>
                </c:pt>
                <c:pt idx="18">
                  <c:v>0.63754049517960998</c:v>
                </c:pt>
                <c:pt idx="19">
                  <c:v>0.65370278815003713</c:v>
                </c:pt>
                <c:pt idx="20">
                  <c:v>0.65542667933021959</c:v>
                </c:pt>
                <c:pt idx="21">
                  <c:v>0.65835078908679312</c:v>
                </c:pt>
                <c:pt idx="22">
                  <c:v>0.66717841297927438</c:v>
                </c:pt>
                <c:pt idx="23">
                  <c:v>0.69429554650603043</c:v>
                </c:pt>
                <c:pt idx="24">
                  <c:v>0.69697245677261555</c:v>
                </c:pt>
                <c:pt idx="25">
                  <c:v>0.7152944926555731</c:v>
                </c:pt>
                <c:pt idx="26">
                  <c:v>0.71959771535629258</c:v>
                </c:pt>
                <c:pt idx="27">
                  <c:v>0.72168915314658932</c:v>
                </c:pt>
                <c:pt idx="28">
                  <c:v>0.72698442643213079</c:v>
                </c:pt>
                <c:pt idx="29">
                  <c:v>0.72986625206541689</c:v>
                </c:pt>
                <c:pt idx="30">
                  <c:v>0.7303834194194716</c:v>
                </c:pt>
                <c:pt idx="31">
                  <c:v>0.73301479293790095</c:v>
                </c:pt>
                <c:pt idx="32">
                  <c:v>0.73561689283251586</c:v>
                </c:pt>
                <c:pt idx="33">
                  <c:v>0.74599927141202949</c:v>
                </c:pt>
                <c:pt idx="34">
                  <c:v>0.75285255200947165</c:v>
                </c:pt>
                <c:pt idx="35">
                  <c:v>0.75483014792937897</c:v>
                </c:pt>
                <c:pt idx="36">
                  <c:v>0.75710048008743047</c:v>
                </c:pt>
                <c:pt idx="37">
                  <c:v>0.76322842533924873</c:v>
                </c:pt>
                <c:pt idx="38">
                  <c:v>0.76459452778392156</c:v>
                </c:pt>
                <c:pt idx="39">
                  <c:v>0.76668271294935009</c:v>
                </c:pt>
                <c:pt idx="40">
                  <c:v>0.7678861841506095</c:v>
                </c:pt>
                <c:pt idx="41">
                  <c:v>0.7718121023666098</c:v>
                </c:pt>
                <c:pt idx="42">
                  <c:v>0.7947528655625089</c:v>
                </c:pt>
                <c:pt idx="43">
                  <c:v>0.8010954840556328</c:v>
                </c:pt>
                <c:pt idx="44">
                  <c:v>0.80744460779849325</c:v>
                </c:pt>
                <c:pt idx="45">
                  <c:v>0.81123066314515802</c:v>
                </c:pt>
                <c:pt idx="46">
                  <c:v>0.81324403793861633</c:v>
                </c:pt>
                <c:pt idx="47">
                  <c:v>0.82113165324416793</c:v>
                </c:pt>
                <c:pt idx="48">
                  <c:v>0.8225888291851523</c:v>
                </c:pt>
                <c:pt idx="49">
                  <c:v>0.82353859564668674</c:v>
                </c:pt>
                <c:pt idx="50">
                  <c:v>0.8263423582831344</c:v>
                </c:pt>
                <c:pt idx="51">
                  <c:v>0.83349162774358898</c:v>
                </c:pt>
                <c:pt idx="52">
                  <c:v>0.83498783518299258</c:v>
                </c:pt>
                <c:pt idx="53">
                  <c:v>0.83600590676676068</c:v>
                </c:pt>
                <c:pt idx="54">
                  <c:v>0.83694591535369034</c:v>
                </c:pt>
                <c:pt idx="55">
                  <c:v>0.84080678107232532</c:v>
                </c:pt>
                <c:pt idx="56">
                  <c:v>0.85093870753698231</c:v>
                </c:pt>
                <c:pt idx="57">
                  <c:v>0.85630228594475744</c:v>
                </c:pt>
                <c:pt idx="58">
                  <c:v>0.85796762987731101</c:v>
                </c:pt>
                <c:pt idx="59">
                  <c:v>0.85913532220501942</c:v>
                </c:pt>
                <c:pt idx="60">
                  <c:v>0.8624562521955218</c:v>
                </c:pt>
                <c:pt idx="61">
                  <c:v>0.86349709215336778</c:v>
                </c:pt>
                <c:pt idx="62">
                  <c:v>0.87194090631139332</c:v>
                </c:pt>
                <c:pt idx="63">
                  <c:v>0.87701174848102426</c:v>
                </c:pt>
                <c:pt idx="64">
                  <c:v>0.87842338767385286</c:v>
                </c:pt>
                <c:pt idx="65">
                  <c:v>0.88200127502894843</c:v>
                </c:pt>
                <c:pt idx="66">
                  <c:v>0.89093298291721423</c:v>
                </c:pt>
                <c:pt idx="67">
                  <c:v>0.89286504208896589</c:v>
                </c:pt>
                <c:pt idx="68">
                  <c:v>0.89384082954944655</c:v>
                </c:pt>
                <c:pt idx="69">
                  <c:v>0.89599731983710873</c:v>
                </c:pt>
                <c:pt idx="70">
                  <c:v>0.89771795839242285</c:v>
                </c:pt>
                <c:pt idx="71">
                  <c:v>0.89878481934921495</c:v>
                </c:pt>
                <c:pt idx="72">
                  <c:v>0.91132368821639076</c:v>
                </c:pt>
                <c:pt idx="73">
                  <c:v>0.91245560167054829</c:v>
                </c:pt>
                <c:pt idx="74">
                  <c:v>0.91294349540078856</c:v>
                </c:pt>
                <c:pt idx="75">
                  <c:v>0.91378917786653846</c:v>
                </c:pt>
                <c:pt idx="76">
                  <c:v>0.91623189914260827</c:v>
                </c:pt>
                <c:pt idx="77">
                  <c:v>0.92020660673163257</c:v>
                </c:pt>
                <c:pt idx="78">
                  <c:v>0.92092868945238826</c:v>
                </c:pt>
                <c:pt idx="79">
                  <c:v>0.92333563185490708</c:v>
                </c:pt>
                <c:pt idx="80">
                  <c:v>0.92448706105827416</c:v>
                </c:pt>
                <c:pt idx="81">
                  <c:v>0.9346124822731946</c:v>
                </c:pt>
                <c:pt idx="82">
                  <c:v>0.93517193375053687</c:v>
                </c:pt>
                <c:pt idx="83">
                  <c:v>0.93629408933008962</c:v>
                </c:pt>
                <c:pt idx="84">
                  <c:v>0.93715603492018085</c:v>
                </c:pt>
                <c:pt idx="85">
                  <c:v>0.94001509217938906</c:v>
                </c:pt>
                <c:pt idx="86">
                  <c:v>0.94063634352922842</c:v>
                </c:pt>
                <c:pt idx="87">
                  <c:v>0.94103316376315715</c:v>
                </c:pt>
                <c:pt idx="88">
                  <c:v>0.94157960474102631</c:v>
                </c:pt>
                <c:pt idx="89">
                  <c:v>0.94326121179792122</c:v>
                </c:pt>
                <c:pt idx="90">
                  <c:v>0.94441589362615663</c:v>
                </c:pt>
                <c:pt idx="91">
                  <c:v>0.94563562795175737</c:v>
                </c:pt>
                <c:pt idx="92">
                  <c:v>0.95236856142907356</c:v>
                </c:pt>
                <c:pt idx="93">
                  <c:v>0.95438844147226842</c:v>
                </c:pt>
                <c:pt idx="94">
                  <c:v>0.95722798298226697</c:v>
                </c:pt>
                <c:pt idx="95">
                  <c:v>0.95918931577783295</c:v>
                </c:pt>
                <c:pt idx="96">
                  <c:v>0.95949831514031847</c:v>
                </c:pt>
                <c:pt idx="97">
                  <c:v>0.95989838799911553</c:v>
                </c:pt>
                <c:pt idx="98">
                  <c:v>0.96031797660712215</c:v>
                </c:pt>
                <c:pt idx="99">
                  <c:v>0.9612319641951057</c:v>
                </c:pt>
                <c:pt idx="100">
                  <c:v>0.96187923654389118</c:v>
                </c:pt>
                <c:pt idx="101">
                  <c:v>0.9629981394985756</c:v>
                </c:pt>
                <c:pt idx="102">
                  <c:v>0.96351205422776209</c:v>
                </c:pt>
                <c:pt idx="103">
                  <c:v>0.96464071505705129</c:v>
                </c:pt>
                <c:pt idx="104">
                  <c:v>0.96598079650277802</c:v>
                </c:pt>
                <c:pt idx="105">
                  <c:v>0.96777299280519402</c:v>
                </c:pt>
                <c:pt idx="106">
                  <c:v>0.9684820650264766</c:v>
                </c:pt>
                <c:pt idx="107">
                  <c:v>0.96904802175355531</c:v>
                </c:pt>
                <c:pt idx="108">
                  <c:v>0.97007585121192819</c:v>
                </c:pt>
                <c:pt idx="109">
                  <c:v>0.97199815250907495</c:v>
                </c:pt>
                <c:pt idx="110">
                  <c:v>0.9742977582909409</c:v>
                </c:pt>
                <c:pt idx="111">
                  <c:v>0.9761257334669079</c:v>
                </c:pt>
                <c:pt idx="112">
                  <c:v>0.97783336152274891</c:v>
                </c:pt>
                <c:pt idx="113">
                  <c:v>0.97914742196952942</c:v>
                </c:pt>
                <c:pt idx="114">
                  <c:v>0.98062411365972335</c:v>
                </c:pt>
                <c:pt idx="115">
                  <c:v>0.98110550214022707</c:v>
                </c:pt>
                <c:pt idx="116">
                  <c:v>0.98207478435097117</c:v>
                </c:pt>
                <c:pt idx="117">
                  <c:v>0.98393203315075262</c:v>
                </c:pt>
                <c:pt idx="118">
                  <c:v>0.98497937835833516</c:v>
                </c:pt>
                <c:pt idx="119">
                  <c:v>0.98550305096212643</c:v>
                </c:pt>
                <c:pt idx="120">
                  <c:v>0.98728874201480599</c:v>
                </c:pt>
                <c:pt idx="121">
                  <c:v>0.98865809708434715</c:v>
                </c:pt>
                <c:pt idx="122">
                  <c:v>0.98944197967759995</c:v>
                </c:pt>
                <c:pt idx="123">
                  <c:v>0.99134151260066883</c:v>
                </c:pt>
                <c:pt idx="124">
                  <c:v>0.99298734078401274</c:v>
                </c:pt>
                <c:pt idx="125">
                  <c:v>0.99390783362173274</c:v>
                </c:pt>
                <c:pt idx="126">
                  <c:v>0.99548860930771133</c:v>
                </c:pt>
                <c:pt idx="127">
                  <c:v>0.99638958639622177</c:v>
                </c:pt>
                <c:pt idx="128">
                  <c:v>0.99685471175238416</c:v>
                </c:pt>
                <c:pt idx="129">
                  <c:v>0.99719623736355234</c:v>
                </c:pt>
                <c:pt idx="130">
                  <c:v>0.99778821508957727</c:v>
                </c:pt>
                <c:pt idx="131">
                  <c:v>0.99805167770390701</c:v>
                </c:pt>
                <c:pt idx="132">
                  <c:v>1</c:v>
                </c:pt>
              </c:numCache>
            </c:numRef>
          </c:xVal>
          <c:yVal>
            <c:numRef>
              <c:f>křivka!$AB$2:$AB$134</c:f>
              <c:numCache>
                <c:formatCode>0.000</c:formatCode>
                <c:ptCount val="133"/>
                <c:pt idx="0" formatCode="General">
                  <c:v>0</c:v>
                </c:pt>
                <c:pt idx="1">
                  <c:v>6.909036053703424E-3</c:v>
                </c:pt>
                <c:pt idx="2">
                  <c:v>1.1211344094131845E-2</c:v>
                </c:pt>
                <c:pt idx="3">
                  <c:v>2.9042087796047666E-2</c:v>
                </c:pt>
                <c:pt idx="4">
                  <c:v>2.9977372152662541E-2</c:v>
                </c:pt>
                <c:pt idx="5">
                  <c:v>3.1353145270779904E-2</c:v>
                </c:pt>
                <c:pt idx="6">
                  <c:v>6.0428420576255845E-2</c:v>
                </c:pt>
                <c:pt idx="7">
                  <c:v>7.5640368079650022E-2</c:v>
                </c:pt>
                <c:pt idx="8">
                  <c:v>7.9722431739327193E-2</c:v>
                </c:pt>
                <c:pt idx="9">
                  <c:v>8.1617136823050232E-2</c:v>
                </c:pt>
                <c:pt idx="10">
                  <c:v>8.3152813395685615E-2</c:v>
                </c:pt>
                <c:pt idx="11">
                  <c:v>8.6782320108613656E-2</c:v>
                </c:pt>
                <c:pt idx="12">
                  <c:v>8.7409865741439122E-2</c:v>
                </c:pt>
                <c:pt idx="13">
                  <c:v>8.8100769346809465E-2</c:v>
                </c:pt>
                <c:pt idx="14">
                  <c:v>0.10373208628752451</c:v>
                </c:pt>
                <c:pt idx="15">
                  <c:v>0.11011615628299894</c:v>
                </c:pt>
                <c:pt idx="16">
                  <c:v>0.12696937697993663</c:v>
                </c:pt>
                <c:pt idx="17">
                  <c:v>0.12767838286317693</c:v>
                </c:pt>
                <c:pt idx="18">
                  <c:v>0.13544124302308039</c:v>
                </c:pt>
                <c:pt idx="19">
                  <c:v>0.14247397797556191</c:v>
                </c:pt>
                <c:pt idx="20">
                  <c:v>0.14341831347111178</c:v>
                </c:pt>
                <c:pt idx="21">
                  <c:v>0.14505053552572031</c:v>
                </c:pt>
                <c:pt idx="22">
                  <c:v>0.15017348016292048</c:v>
                </c:pt>
                <c:pt idx="23">
                  <c:v>0.16595564941921856</c:v>
                </c:pt>
                <c:pt idx="24">
                  <c:v>0.16751847940865891</c:v>
                </c:pt>
                <c:pt idx="25">
                  <c:v>0.17862724392819429</c:v>
                </c:pt>
                <c:pt idx="26">
                  <c:v>0.18125207421933925</c:v>
                </c:pt>
                <c:pt idx="27">
                  <c:v>0.18258560868909338</c:v>
                </c:pt>
                <c:pt idx="28">
                  <c:v>0.18607934831799669</c:v>
                </c:pt>
                <c:pt idx="29">
                  <c:v>0.18800422386483634</c:v>
                </c:pt>
                <c:pt idx="30">
                  <c:v>0.18836023532961232</c:v>
                </c:pt>
                <c:pt idx="31">
                  <c:v>0.19032131543219191</c:v>
                </c:pt>
                <c:pt idx="32">
                  <c:v>0.19227937848845983</c:v>
                </c:pt>
                <c:pt idx="33">
                  <c:v>0.20034696032584104</c:v>
                </c:pt>
                <c:pt idx="34">
                  <c:v>0.2061577915220999</c:v>
                </c:pt>
                <c:pt idx="35">
                  <c:v>0.20785638859556499</c:v>
                </c:pt>
                <c:pt idx="36">
                  <c:v>0.2099773721526626</c:v>
                </c:pt>
                <c:pt idx="37">
                  <c:v>0.21572484537637659</c:v>
                </c:pt>
                <c:pt idx="38">
                  <c:v>0.21701915824407911</c:v>
                </c:pt>
                <c:pt idx="39">
                  <c:v>0.21913109066224173</c:v>
                </c:pt>
                <c:pt idx="40">
                  <c:v>0.22034997737215273</c:v>
                </c:pt>
                <c:pt idx="41">
                  <c:v>0.2245316035601147</c:v>
                </c:pt>
                <c:pt idx="42">
                  <c:v>0.24907527530547599</c:v>
                </c:pt>
                <c:pt idx="43">
                  <c:v>0.25614723186000909</c:v>
                </c:pt>
                <c:pt idx="44">
                  <c:v>0.2633217679891387</c:v>
                </c:pt>
                <c:pt idx="45">
                  <c:v>0.26765424649268371</c:v>
                </c:pt>
                <c:pt idx="46">
                  <c:v>0.26996530396741597</c:v>
                </c:pt>
                <c:pt idx="47">
                  <c:v>0.27922461909790325</c:v>
                </c:pt>
                <c:pt idx="48">
                  <c:v>0.28095036958817327</c:v>
                </c:pt>
                <c:pt idx="49">
                  <c:v>0.28212701764972103</c:v>
                </c:pt>
                <c:pt idx="50">
                  <c:v>0.28580781414994733</c:v>
                </c:pt>
                <c:pt idx="51">
                  <c:v>0.29540202142102895</c:v>
                </c:pt>
                <c:pt idx="52">
                  <c:v>0.29754714134861981</c:v>
                </c:pt>
                <c:pt idx="53">
                  <c:v>0.2990767838286319</c:v>
                </c:pt>
                <c:pt idx="54">
                  <c:v>0.3004947955951125</c:v>
                </c:pt>
                <c:pt idx="55">
                  <c:v>0.30632976316186467</c:v>
                </c:pt>
                <c:pt idx="56">
                  <c:v>0.32175290390707512</c:v>
                </c:pt>
                <c:pt idx="57">
                  <c:v>0.3301674460702973</c:v>
                </c:pt>
                <c:pt idx="58">
                  <c:v>0.33281037863931223</c:v>
                </c:pt>
                <c:pt idx="59">
                  <c:v>0.3346658621209837</c:v>
                </c:pt>
                <c:pt idx="60">
                  <c:v>0.3406426308643839</c:v>
                </c:pt>
                <c:pt idx="61">
                  <c:v>0.34254940413335355</c:v>
                </c:pt>
                <c:pt idx="62">
                  <c:v>0.35854880072409123</c:v>
                </c:pt>
                <c:pt idx="63">
                  <c:v>0.3683783376074824</c:v>
                </c:pt>
                <c:pt idx="64">
                  <c:v>0.37114195202896377</c:v>
                </c:pt>
                <c:pt idx="65">
                  <c:v>0.37820787449087356</c:v>
                </c:pt>
                <c:pt idx="66">
                  <c:v>0.39618645346206077</c:v>
                </c:pt>
                <c:pt idx="67">
                  <c:v>0.40016895459345314</c:v>
                </c:pt>
                <c:pt idx="68">
                  <c:v>0.40230200633579738</c:v>
                </c:pt>
                <c:pt idx="69">
                  <c:v>0.40704178609141661</c:v>
                </c:pt>
                <c:pt idx="70">
                  <c:v>0.41084326444410935</c:v>
                </c:pt>
                <c:pt idx="71">
                  <c:v>0.41335646402172288</c:v>
                </c:pt>
                <c:pt idx="72">
                  <c:v>0.44308342133051759</c:v>
                </c:pt>
                <c:pt idx="73">
                  <c:v>0.44591642781716717</c:v>
                </c:pt>
                <c:pt idx="74">
                  <c:v>0.44728013275003792</c:v>
                </c:pt>
                <c:pt idx="75">
                  <c:v>0.4497179061698599</c:v>
                </c:pt>
                <c:pt idx="76">
                  <c:v>0.45736611856992027</c:v>
                </c:pt>
                <c:pt idx="77">
                  <c:v>0.46983255392970302</c:v>
                </c:pt>
                <c:pt idx="78">
                  <c:v>0.47220998642329182</c:v>
                </c:pt>
                <c:pt idx="79">
                  <c:v>0.48024438075124476</c:v>
                </c:pt>
                <c:pt idx="80">
                  <c:v>0.48412731935435233</c:v>
                </c:pt>
                <c:pt idx="81">
                  <c:v>0.51828933474128847</c:v>
                </c:pt>
                <c:pt idx="82">
                  <c:v>0.52020817619550475</c:v>
                </c:pt>
                <c:pt idx="83">
                  <c:v>0.52423895006788368</c:v>
                </c:pt>
                <c:pt idx="84">
                  <c:v>0.52738572937094597</c:v>
                </c:pt>
                <c:pt idx="85">
                  <c:v>0.53801780057323889</c:v>
                </c:pt>
                <c:pt idx="86">
                  <c:v>0.54032885804797115</c:v>
                </c:pt>
                <c:pt idx="87">
                  <c:v>0.54181324483330828</c:v>
                </c:pt>
                <c:pt idx="88">
                  <c:v>0.54391612611253592</c:v>
                </c:pt>
                <c:pt idx="89">
                  <c:v>0.5505083723035149</c:v>
                </c:pt>
                <c:pt idx="90">
                  <c:v>0.55518479408658927</c:v>
                </c:pt>
                <c:pt idx="91">
                  <c:v>0.56035601146477598</c:v>
                </c:pt>
                <c:pt idx="92">
                  <c:v>0.58921405943581229</c:v>
                </c:pt>
                <c:pt idx="93">
                  <c:v>0.59795444260069386</c:v>
                </c:pt>
                <c:pt idx="94">
                  <c:v>0.61039070749736002</c:v>
                </c:pt>
                <c:pt idx="95">
                  <c:v>0.61902549404133345</c:v>
                </c:pt>
                <c:pt idx="96">
                  <c:v>0.62040126715945076</c:v>
                </c:pt>
                <c:pt idx="97">
                  <c:v>0.62224468245587561</c:v>
                </c:pt>
                <c:pt idx="98">
                  <c:v>0.62419067732689693</c:v>
                </c:pt>
                <c:pt idx="99">
                  <c:v>0.62845376376527373</c:v>
                </c:pt>
                <c:pt idx="100">
                  <c:v>0.63152813395685614</c:v>
                </c:pt>
                <c:pt idx="101">
                  <c:v>0.6368441695580026</c:v>
                </c:pt>
                <c:pt idx="102">
                  <c:v>0.63930607934831785</c:v>
                </c:pt>
                <c:pt idx="103">
                  <c:v>0.64477598431135907</c:v>
                </c:pt>
                <c:pt idx="104">
                  <c:v>0.65132297480766321</c:v>
                </c:pt>
                <c:pt idx="105">
                  <c:v>0.66085985819882331</c:v>
                </c:pt>
                <c:pt idx="106">
                  <c:v>0.66467642178307429</c:v>
                </c:pt>
                <c:pt idx="107">
                  <c:v>0.66773268969678679</c:v>
                </c:pt>
                <c:pt idx="108">
                  <c:v>0.67340473676270929</c:v>
                </c:pt>
                <c:pt idx="109">
                  <c:v>0.68481520591341072</c:v>
                </c:pt>
                <c:pt idx="110">
                  <c:v>0.69863026097450587</c:v>
                </c:pt>
                <c:pt idx="111">
                  <c:v>0.70966058228993811</c:v>
                </c:pt>
                <c:pt idx="112">
                  <c:v>0.72046764217830739</c:v>
                </c:pt>
                <c:pt idx="113">
                  <c:v>0.72886106501734793</c:v>
                </c:pt>
                <c:pt idx="114">
                  <c:v>0.73852164730728609</c:v>
                </c:pt>
                <c:pt idx="115">
                  <c:v>0.74175290390707493</c:v>
                </c:pt>
                <c:pt idx="116">
                  <c:v>0.74860159903454515</c:v>
                </c:pt>
                <c:pt idx="117">
                  <c:v>0.76191280736159295</c:v>
                </c:pt>
                <c:pt idx="118">
                  <c:v>0.76948861065017338</c:v>
                </c:pt>
                <c:pt idx="119">
                  <c:v>0.77335646402172264</c:v>
                </c:pt>
                <c:pt idx="120">
                  <c:v>0.78654699049630405</c:v>
                </c:pt>
                <c:pt idx="121">
                  <c:v>0.79666918087192629</c:v>
                </c:pt>
                <c:pt idx="122">
                  <c:v>0.80254337004073006</c:v>
                </c:pt>
                <c:pt idx="123">
                  <c:v>0.81723940262483019</c:v>
                </c:pt>
                <c:pt idx="124">
                  <c:v>0.83064112234122789</c:v>
                </c:pt>
                <c:pt idx="125">
                  <c:v>0.83877206215115396</c:v>
                </c:pt>
                <c:pt idx="126">
                  <c:v>0.85507316337305772</c:v>
                </c:pt>
                <c:pt idx="127">
                  <c:v>0.86663750188565392</c:v>
                </c:pt>
                <c:pt idx="128">
                  <c:v>0.87406245285865136</c:v>
                </c:pt>
                <c:pt idx="129">
                  <c:v>0.87951727259013424</c:v>
                </c:pt>
                <c:pt idx="130">
                  <c:v>0.89097299743551062</c:v>
                </c:pt>
                <c:pt idx="131">
                  <c:v>0.89996077839794841</c:v>
                </c:pt>
                <c:pt idx="132">
                  <c:v>1</c:v>
                </c:pt>
              </c:numCache>
            </c:numRef>
          </c:yVal>
          <c:smooth val="1"/>
        </c:ser>
        <c:ser>
          <c:idx val="5"/>
          <c:order val="8"/>
          <c:marker>
            <c:symbol val="none"/>
          </c:marker>
          <c:dPt>
            <c:idx val="1"/>
            <c:spPr>
              <a:ln>
                <a:solidFill>
                  <a:schemeClr val="tx1"/>
                </a:solidFill>
              </a:ln>
            </c:spPr>
          </c:dPt>
          <c:dLbls>
            <c:delete val="1"/>
          </c:dLbls>
          <c:xVal>
            <c:numRef>
              <c:f>křivka!$AS$26:$AT$26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křivka!$AS$27:$AT$27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</c:ser>
        <c:dLbls>
          <c:showVal val="1"/>
        </c:dLbls>
        <c:axId val="60907520"/>
        <c:axId val="60909440"/>
      </c:scatterChart>
      <c:valAx>
        <c:axId val="60907520"/>
        <c:scaling>
          <c:orientation val="minMax"/>
          <c:max val="1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Populace</a:t>
                </a:r>
                <a:r>
                  <a:rPr lang="cs-CZ" baseline="0"/>
                  <a:t> - komulované hodnoty</a:t>
                </a:r>
                <a:endParaRPr lang="cs-CZ"/>
              </a:p>
            </c:rich>
          </c:tx>
          <c:layout/>
        </c:title>
        <c:numFmt formatCode="General" sourceLinked="1"/>
        <c:tickLblPos val="nextTo"/>
        <c:crossAx val="60909440"/>
        <c:crosses val="autoZero"/>
        <c:crossBetween val="midCat"/>
        <c:majorUnit val="0.1"/>
      </c:valAx>
      <c:valAx>
        <c:axId val="60909440"/>
        <c:scaling>
          <c:orientation val="minMax"/>
          <c:max val="1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Rozloha</a:t>
                </a:r>
                <a:r>
                  <a:rPr lang="cs-CZ" baseline="0"/>
                  <a:t> - komulované hodnoty</a:t>
                </a:r>
                <a:endParaRPr lang="cs-CZ"/>
              </a:p>
            </c:rich>
          </c:tx>
          <c:layout/>
        </c:title>
        <c:numFmt formatCode="General" sourceLinked="1"/>
        <c:tickLblPos val="nextTo"/>
        <c:crossAx val="60907520"/>
        <c:crosses val="autoZero"/>
        <c:crossBetween val="midCat"/>
        <c:majorUnit val="0.1"/>
      </c:valAx>
    </c:plotArea>
    <c:legend>
      <c:legendPos val="r"/>
      <c:legendEntry>
        <c:idx val="8"/>
        <c:delete val="1"/>
      </c:legendEntry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123825</xdr:colOff>
      <xdr:row>0</xdr:row>
      <xdr:rowOff>104775</xdr:rowOff>
    </xdr:from>
    <xdr:to>
      <xdr:col>37</xdr:col>
      <xdr:colOff>180975</xdr:colOff>
      <xdr:row>27</xdr:row>
      <xdr:rowOff>104775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.Coufal/Data%20aplikac&#237;/Microsoft/Excel/j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ibereck&#253;%20kraj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tabulka"/>
      <sheetName val="graf"/>
      <sheetName val="křivka"/>
      <sheetName val="1869"/>
      <sheetName val="1880"/>
      <sheetName val="1890"/>
      <sheetName val="1900"/>
      <sheetName val="1910"/>
      <sheetName val="1921"/>
      <sheetName val="1930"/>
      <sheetName val="1950"/>
      <sheetName val="1961"/>
      <sheetName val="1970"/>
      <sheetName val="1980"/>
      <sheetName val="1991"/>
      <sheetName val="2001"/>
      <sheetName val="2011"/>
      <sheetName val="List1"/>
    </sheetNames>
    <sheetDataSet>
      <sheetData sheetId="0" refreshError="1"/>
      <sheetData sheetId="1" refreshError="1"/>
      <sheetData sheetId="2">
        <row r="1">
          <cell r="B1">
            <v>1869</v>
          </cell>
          <cell r="C1">
            <v>1880</v>
          </cell>
          <cell r="D1">
            <v>1890</v>
          </cell>
          <cell r="E1">
            <v>1900</v>
          </cell>
          <cell r="F1">
            <v>1910</v>
          </cell>
          <cell r="G1">
            <v>1921</v>
          </cell>
          <cell r="H1">
            <v>1930</v>
          </cell>
          <cell r="I1">
            <v>1950</v>
          </cell>
          <cell r="J1">
            <v>1961</v>
          </cell>
          <cell r="K1">
            <v>1970</v>
          </cell>
          <cell r="L1">
            <v>1980</v>
          </cell>
          <cell r="M1">
            <v>1991</v>
          </cell>
          <cell r="N1">
            <v>2001</v>
          </cell>
          <cell r="O1">
            <v>2011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indexy"/>
      <sheetName val="tabulka"/>
      <sheetName val="křivka"/>
      <sheetName val="1869"/>
      <sheetName val="1880"/>
      <sheetName val="1890"/>
      <sheetName val="1900"/>
      <sheetName val="1910"/>
      <sheetName val="1921"/>
      <sheetName val="1930"/>
      <sheetName val="1950"/>
      <sheetName val="1961"/>
      <sheetName val="1970"/>
      <sheetName val="1980"/>
      <sheetName val="1991"/>
      <sheetName val="2001"/>
      <sheetName val="2011"/>
      <sheetName val="List2"/>
    </sheetNames>
    <sheetDataSet>
      <sheetData sheetId="0" refreshError="1"/>
      <sheetData sheetId="1" refreshError="1"/>
      <sheetData sheetId="2" refreshError="1"/>
      <sheetData sheetId="3" refreshError="1">
        <row r="2">
          <cell r="L2">
            <v>0</v>
          </cell>
          <cell r="M2">
            <v>0</v>
          </cell>
        </row>
        <row r="3">
          <cell r="L3">
            <v>9.9241540441164858E-3</v>
          </cell>
          <cell r="M3">
            <v>8.9658098390472077E-2</v>
          </cell>
        </row>
      </sheetData>
      <sheetData sheetId="4" refreshError="1"/>
      <sheetData sheetId="5" refreshError="1"/>
      <sheetData sheetId="6">
        <row r="1">
          <cell r="A1">
            <v>1869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37"/>
  <sheetViews>
    <sheetView topLeftCell="A76" workbookViewId="0">
      <selection activeCell="A136" sqref="A136:Q140"/>
    </sheetView>
  </sheetViews>
  <sheetFormatPr defaultRowHeight="15"/>
  <sheetData>
    <row r="1" spans="1:16">
      <c r="A1" s="1" t="s">
        <v>0</v>
      </c>
      <c r="B1" t="s">
        <v>145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/>
    </row>
    <row r="2" spans="1:16">
      <c r="A2" s="3" t="s">
        <v>15</v>
      </c>
      <c r="B2">
        <v>55.86</v>
      </c>
      <c r="C2" s="4">
        <v>13888</v>
      </c>
      <c r="D2" s="4">
        <v>17589</v>
      </c>
      <c r="E2" s="4">
        <v>19885</v>
      </c>
      <c r="F2" s="4">
        <v>23737</v>
      </c>
      <c r="G2" s="4">
        <v>27772</v>
      </c>
      <c r="H2" s="4">
        <v>24618</v>
      </c>
      <c r="I2" s="4">
        <v>28916</v>
      </c>
      <c r="J2" s="4">
        <v>12484</v>
      </c>
      <c r="K2" s="4">
        <v>11209</v>
      </c>
      <c r="L2" s="4">
        <v>12843</v>
      </c>
      <c r="M2" s="4">
        <v>12925</v>
      </c>
      <c r="N2" s="4">
        <v>12285</v>
      </c>
      <c r="O2" s="4">
        <v>12584</v>
      </c>
    </row>
    <row r="3" spans="1:16">
      <c r="A3" s="3" t="s">
        <v>17</v>
      </c>
      <c r="B3">
        <v>41.32</v>
      </c>
      <c r="C3" s="4">
        <v>3529</v>
      </c>
      <c r="D3" s="4">
        <v>3410</v>
      </c>
      <c r="E3" s="4">
        <v>3196</v>
      </c>
      <c r="F3" s="4">
        <v>2964</v>
      </c>
      <c r="G3" s="4">
        <v>3068</v>
      </c>
      <c r="H3" s="4">
        <v>2912</v>
      </c>
      <c r="I3" s="4">
        <v>2979</v>
      </c>
      <c r="J3" s="4">
        <v>1258</v>
      </c>
      <c r="K3" s="4">
        <v>1102</v>
      </c>
      <c r="L3" s="4">
        <v>1022</v>
      </c>
      <c r="M3" s="4">
        <v>967</v>
      </c>
      <c r="N3" s="4">
        <v>1152</v>
      </c>
      <c r="O3" s="4">
        <v>1187</v>
      </c>
    </row>
    <row r="4" spans="1:16">
      <c r="A4" s="3" t="s">
        <v>18</v>
      </c>
      <c r="B4">
        <v>6.38</v>
      </c>
      <c r="C4" s="4">
        <v>803</v>
      </c>
      <c r="D4" s="4">
        <v>916</v>
      </c>
      <c r="E4" s="4">
        <v>963</v>
      </c>
      <c r="F4" s="4">
        <v>1038</v>
      </c>
      <c r="G4" s="4">
        <v>1240</v>
      </c>
      <c r="H4" s="4">
        <v>1126</v>
      </c>
      <c r="I4" s="4">
        <v>1349</v>
      </c>
      <c r="J4" s="4">
        <v>680</v>
      </c>
      <c r="K4" s="4">
        <v>773</v>
      </c>
      <c r="L4" s="4">
        <v>739</v>
      </c>
      <c r="M4" s="4">
        <v>734</v>
      </c>
      <c r="N4" s="4">
        <v>720</v>
      </c>
      <c r="O4" s="4">
        <v>751</v>
      </c>
    </row>
    <row r="5" spans="1:16">
      <c r="A5" s="3" t="s">
        <v>19</v>
      </c>
      <c r="B5">
        <v>25.73</v>
      </c>
      <c r="C5" s="4">
        <v>3070</v>
      </c>
      <c r="D5" s="4">
        <v>4397</v>
      </c>
      <c r="E5" s="4">
        <v>4354</v>
      </c>
      <c r="F5" s="4">
        <v>4382</v>
      </c>
      <c r="G5" s="4">
        <v>5239</v>
      </c>
      <c r="H5" s="4">
        <v>5608</v>
      </c>
      <c r="I5" s="4">
        <v>6497</v>
      </c>
      <c r="J5" s="4">
        <v>3335</v>
      </c>
      <c r="K5" s="4">
        <v>4752</v>
      </c>
      <c r="L5" s="4">
        <v>4849</v>
      </c>
      <c r="M5" s="4">
        <v>5192</v>
      </c>
      <c r="N5" s="4">
        <v>5184</v>
      </c>
      <c r="O5" s="4">
        <v>5261</v>
      </c>
    </row>
    <row r="6" spans="1:16">
      <c r="A6" s="3" t="s">
        <v>20</v>
      </c>
      <c r="B6">
        <v>27.89</v>
      </c>
      <c r="C6" s="4">
        <v>4571</v>
      </c>
      <c r="D6" s="4">
        <v>4704</v>
      </c>
      <c r="E6" s="4">
        <v>4544</v>
      </c>
      <c r="F6" s="4">
        <v>4471</v>
      </c>
      <c r="G6" s="4">
        <v>4861</v>
      </c>
      <c r="H6" s="4">
        <v>4047</v>
      </c>
      <c r="I6" s="4">
        <v>4751</v>
      </c>
      <c r="J6" s="4">
        <v>1509</v>
      </c>
      <c r="K6" s="4">
        <v>1583</v>
      </c>
      <c r="L6" s="4">
        <v>1456</v>
      </c>
      <c r="M6" s="4">
        <v>1389</v>
      </c>
      <c r="N6" s="4">
        <v>1365</v>
      </c>
      <c r="O6" s="4">
        <v>1595</v>
      </c>
    </row>
    <row r="7" spans="1:16">
      <c r="A7" s="3" t="s">
        <v>21</v>
      </c>
      <c r="B7">
        <v>31.8</v>
      </c>
      <c r="C7" s="4">
        <v>5982</v>
      </c>
      <c r="D7" s="4">
        <v>6296</v>
      </c>
      <c r="E7" s="4">
        <v>6047</v>
      </c>
      <c r="F7" s="4">
        <v>6568</v>
      </c>
      <c r="G7" s="4">
        <v>7281</v>
      </c>
      <c r="H7" s="4">
        <v>6357</v>
      </c>
      <c r="I7" s="4">
        <v>6922</v>
      </c>
      <c r="J7" s="4">
        <v>3160</v>
      </c>
      <c r="K7" s="4">
        <v>2417</v>
      </c>
      <c r="L7" s="4">
        <v>2496</v>
      </c>
      <c r="M7" s="4">
        <v>2428</v>
      </c>
      <c r="N7" s="4">
        <v>2280</v>
      </c>
      <c r="O7" s="4">
        <v>2266</v>
      </c>
    </row>
    <row r="8" spans="1:16">
      <c r="A8" s="3" t="s">
        <v>14</v>
      </c>
      <c r="B8">
        <v>96.37</v>
      </c>
      <c r="C8" s="4">
        <v>17826</v>
      </c>
      <c r="D8" s="4">
        <v>21575</v>
      </c>
      <c r="E8" s="4">
        <v>22875</v>
      </c>
      <c r="F8" s="4">
        <v>28084</v>
      </c>
      <c r="G8" s="4">
        <v>31761</v>
      </c>
      <c r="H8" s="4">
        <v>32735</v>
      </c>
      <c r="I8" s="4">
        <v>37599</v>
      </c>
      <c r="J8" s="4">
        <v>20178</v>
      </c>
      <c r="K8" s="4">
        <v>22133</v>
      </c>
      <c r="L8" s="4">
        <v>26650</v>
      </c>
      <c r="M8" s="4">
        <v>30886</v>
      </c>
      <c r="N8" s="4">
        <v>31847</v>
      </c>
      <c r="O8" s="4">
        <v>32893</v>
      </c>
    </row>
    <row r="9" spans="1:16">
      <c r="A9" s="3" t="s">
        <v>23</v>
      </c>
      <c r="B9">
        <v>21.85</v>
      </c>
      <c r="C9" s="4">
        <v>1765</v>
      </c>
      <c r="D9" s="4">
        <v>1943</v>
      </c>
      <c r="E9" s="4">
        <v>2040</v>
      </c>
      <c r="F9" s="4">
        <v>2502</v>
      </c>
      <c r="G9" s="4">
        <v>2797</v>
      </c>
      <c r="H9" s="4">
        <v>2406</v>
      </c>
      <c r="I9" s="4">
        <v>2575</v>
      </c>
      <c r="J9" s="4">
        <v>641</v>
      </c>
      <c r="K9" s="4">
        <v>617</v>
      </c>
      <c r="L9" s="4">
        <v>506</v>
      </c>
      <c r="M9" s="4">
        <v>446</v>
      </c>
      <c r="N9" s="4">
        <v>434</v>
      </c>
      <c r="O9" s="4">
        <v>430</v>
      </c>
    </row>
    <row r="10" spans="1:16">
      <c r="A10" s="3" t="s">
        <v>24</v>
      </c>
      <c r="B10">
        <v>14.13</v>
      </c>
      <c r="C10" s="4">
        <v>994</v>
      </c>
      <c r="D10" s="4">
        <v>977</v>
      </c>
      <c r="E10" s="4">
        <v>875</v>
      </c>
      <c r="F10" s="4">
        <v>838</v>
      </c>
      <c r="G10" s="4">
        <v>917</v>
      </c>
      <c r="H10" s="4">
        <v>864</v>
      </c>
      <c r="I10" s="4">
        <v>944</v>
      </c>
      <c r="J10" s="4">
        <v>401</v>
      </c>
      <c r="K10" s="4">
        <v>327</v>
      </c>
      <c r="L10" s="4">
        <v>304</v>
      </c>
      <c r="M10" s="4">
        <v>286</v>
      </c>
      <c r="N10" s="4">
        <v>261</v>
      </c>
      <c r="O10" s="4">
        <v>266</v>
      </c>
    </row>
    <row r="11" spans="1:16">
      <c r="A11" s="3" t="s">
        <v>26</v>
      </c>
      <c r="B11">
        <v>32.58</v>
      </c>
      <c r="C11" s="4">
        <v>3050</v>
      </c>
      <c r="D11" s="4">
        <v>3348</v>
      </c>
      <c r="E11" s="4">
        <v>3206</v>
      </c>
      <c r="F11" s="4">
        <v>3001</v>
      </c>
      <c r="G11" s="4">
        <v>2975</v>
      </c>
      <c r="H11" s="4">
        <v>2616</v>
      </c>
      <c r="I11" s="4">
        <v>2743</v>
      </c>
      <c r="J11" s="4">
        <v>1513</v>
      </c>
      <c r="K11" s="4">
        <v>1221</v>
      </c>
      <c r="L11" s="4">
        <v>1368</v>
      </c>
      <c r="M11" s="4">
        <v>1468</v>
      </c>
      <c r="N11" s="4">
        <v>1655</v>
      </c>
      <c r="O11" s="4">
        <v>1620</v>
      </c>
    </row>
    <row r="12" spans="1:16">
      <c r="A12" s="3" t="s">
        <v>27</v>
      </c>
      <c r="B12">
        <v>26.63</v>
      </c>
      <c r="C12" s="4">
        <v>3328</v>
      </c>
      <c r="D12" s="4">
        <v>3336</v>
      </c>
      <c r="E12" s="4">
        <v>3231</v>
      </c>
      <c r="F12" s="4">
        <v>3105</v>
      </c>
      <c r="G12" s="4">
        <v>2937</v>
      </c>
      <c r="H12" s="4">
        <v>2717</v>
      </c>
      <c r="I12" s="4">
        <v>3008</v>
      </c>
      <c r="J12" s="4">
        <v>943</v>
      </c>
      <c r="K12" s="4">
        <v>788</v>
      </c>
      <c r="L12" s="4">
        <v>719</v>
      </c>
      <c r="M12" s="4">
        <v>568</v>
      </c>
      <c r="N12" s="4">
        <v>494</v>
      </c>
      <c r="O12" s="4">
        <v>577</v>
      </c>
    </row>
    <row r="13" spans="1:16">
      <c r="A13" s="3" t="s">
        <v>28</v>
      </c>
      <c r="B13">
        <v>45.79</v>
      </c>
      <c r="C13" s="4">
        <v>2191</v>
      </c>
      <c r="D13" s="4">
        <v>2084</v>
      </c>
      <c r="E13" s="4">
        <v>1848</v>
      </c>
      <c r="F13" s="4">
        <v>1840</v>
      </c>
      <c r="G13" s="4">
        <v>1870</v>
      </c>
      <c r="H13" s="4">
        <v>1816</v>
      </c>
      <c r="I13" s="4">
        <v>1983</v>
      </c>
      <c r="J13" s="4">
        <v>837</v>
      </c>
      <c r="K13" s="4">
        <v>789</v>
      </c>
      <c r="L13" s="4">
        <v>606</v>
      </c>
      <c r="M13" s="4">
        <v>556</v>
      </c>
      <c r="N13" s="4">
        <v>546</v>
      </c>
      <c r="O13" s="4">
        <v>562</v>
      </c>
    </row>
    <row r="14" spans="1:16">
      <c r="A14" s="3" t="s">
        <v>29</v>
      </c>
      <c r="B14">
        <v>30.69</v>
      </c>
      <c r="C14" s="4">
        <v>4072</v>
      </c>
      <c r="D14" s="4">
        <v>4534</v>
      </c>
      <c r="E14" s="4">
        <v>5404</v>
      </c>
      <c r="F14" s="4">
        <v>5962</v>
      </c>
      <c r="G14" s="4">
        <v>6785</v>
      </c>
      <c r="H14" s="4">
        <v>6262</v>
      </c>
      <c r="I14" s="4">
        <v>6522</v>
      </c>
      <c r="J14" s="4">
        <v>2515</v>
      </c>
      <c r="K14" s="4">
        <v>2283</v>
      </c>
      <c r="L14" s="4">
        <v>2551</v>
      </c>
      <c r="M14" s="4">
        <v>2644</v>
      </c>
      <c r="N14" s="4">
        <v>2509</v>
      </c>
      <c r="O14" s="4">
        <v>2478</v>
      </c>
    </row>
    <row r="15" spans="1:16">
      <c r="A15" s="3" t="s">
        <v>30</v>
      </c>
      <c r="B15">
        <v>51.81</v>
      </c>
      <c r="C15" s="4">
        <v>2582</v>
      </c>
      <c r="D15" s="4">
        <v>4075</v>
      </c>
      <c r="E15" s="4">
        <v>4942</v>
      </c>
      <c r="F15" s="4">
        <v>6424</v>
      </c>
      <c r="G15" s="4">
        <v>9123</v>
      </c>
      <c r="H15" s="4">
        <v>10183</v>
      </c>
      <c r="I15" s="4">
        <v>11794</v>
      </c>
      <c r="J15" s="4">
        <v>9261</v>
      </c>
      <c r="K15" s="4">
        <v>12882</v>
      </c>
      <c r="L15" s="4">
        <v>13559</v>
      </c>
      <c r="M15" s="4">
        <v>14930</v>
      </c>
      <c r="N15" s="4">
        <v>15382</v>
      </c>
      <c r="O15" s="4">
        <v>14741</v>
      </c>
    </row>
    <row r="16" spans="1:16">
      <c r="A16" s="3" t="s">
        <v>31</v>
      </c>
      <c r="B16">
        <v>17.62</v>
      </c>
      <c r="C16" s="4">
        <v>904</v>
      </c>
      <c r="D16" s="4">
        <v>922</v>
      </c>
      <c r="E16" s="4">
        <v>861</v>
      </c>
      <c r="F16" s="4">
        <v>739</v>
      </c>
      <c r="G16" s="4">
        <v>810</v>
      </c>
      <c r="H16" s="4">
        <v>782</v>
      </c>
      <c r="I16" s="4">
        <v>810</v>
      </c>
      <c r="J16" s="4">
        <v>304</v>
      </c>
      <c r="K16" s="4">
        <v>323</v>
      </c>
      <c r="L16" s="4">
        <v>389</v>
      </c>
      <c r="M16" s="4">
        <v>341</v>
      </c>
      <c r="N16" s="4">
        <v>308</v>
      </c>
      <c r="O16" s="4">
        <v>322</v>
      </c>
    </row>
    <row r="17" spans="1:15">
      <c r="A17" s="3" t="s">
        <v>32</v>
      </c>
      <c r="B17">
        <v>19.47</v>
      </c>
      <c r="C17" s="4">
        <v>2141</v>
      </c>
      <c r="D17" s="4">
        <v>2163</v>
      </c>
      <c r="E17" s="4">
        <v>1856</v>
      </c>
      <c r="F17" s="4">
        <v>1729</v>
      </c>
      <c r="G17" s="4">
        <v>1584</v>
      </c>
      <c r="H17" s="4">
        <v>1530</v>
      </c>
      <c r="I17" s="4">
        <v>1540</v>
      </c>
      <c r="J17" s="4">
        <v>497</v>
      </c>
      <c r="K17" s="4">
        <v>429</v>
      </c>
      <c r="L17" s="4">
        <v>359</v>
      </c>
      <c r="M17" s="4">
        <v>252</v>
      </c>
      <c r="N17" s="4">
        <v>201</v>
      </c>
      <c r="O17" s="4">
        <v>213</v>
      </c>
    </row>
    <row r="18" spans="1:15">
      <c r="A18" s="3" t="s">
        <v>33</v>
      </c>
      <c r="B18">
        <v>27.82</v>
      </c>
      <c r="C18" s="4">
        <v>2263</v>
      </c>
      <c r="D18" s="4">
        <v>2390</v>
      </c>
      <c r="E18" s="4">
        <v>2407</v>
      </c>
      <c r="F18" s="4">
        <v>2233</v>
      </c>
      <c r="G18" s="4">
        <v>2166</v>
      </c>
      <c r="H18" s="4">
        <v>1947</v>
      </c>
      <c r="I18" s="4">
        <v>1874</v>
      </c>
      <c r="J18" s="4">
        <v>551</v>
      </c>
      <c r="K18" s="4">
        <v>409</v>
      </c>
      <c r="L18" s="4">
        <v>531</v>
      </c>
      <c r="M18" s="4">
        <v>463</v>
      </c>
      <c r="N18" s="4">
        <v>430</v>
      </c>
      <c r="O18" s="4">
        <v>339</v>
      </c>
    </row>
    <row r="19" spans="1:15">
      <c r="A19" s="3" t="s">
        <v>34</v>
      </c>
      <c r="B19">
        <v>9.39</v>
      </c>
      <c r="C19" s="4">
        <v>390</v>
      </c>
      <c r="D19" s="4">
        <v>401</v>
      </c>
      <c r="E19" s="4">
        <v>412</v>
      </c>
      <c r="F19" s="4">
        <v>355</v>
      </c>
      <c r="G19" s="4">
        <v>377</v>
      </c>
      <c r="H19" s="4">
        <v>374</v>
      </c>
      <c r="I19" s="4">
        <v>435</v>
      </c>
      <c r="J19" s="4">
        <v>208</v>
      </c>
      <c r="K19" s="4">
        <v>207</v>
      </c>
      <c r="L19" s="4">
        <v>210</v>
      </c>
      <c r="M19" s="4">
        <v>263</v>
      </c>
      <c r="N19" s="4">
        <v>318</v>
      </c>
      <c r="O19" s="4">
        <v>311</v>
      </c>
    </row>
    <row r="20" spans="1:15">
      <c r="A20" s="3" t="s">
        <v>35</v>
      </c>
      <c r="B20">
        <v>43.72</v>
      </c>
      <c r="C20" s="4">
        <v>3700</v>
      </c>
      <c r="D20" s="4">
        <v>3521</v>
      </c>
      <c r="E20" s="4">
        <v>3220</v>
      </c>
      <c r="F20" s="4">
        <v>3156</v>
      </c>
      <c r="G20" s="4">
        <v>3057</v>
      </c>
      <c r="H20" s="4">
        <v>2916</v>
      </c>
      <c r="I20" s="4">
        <v>3012</v>
      </c>
      <c r="J20" s="4">
        <v>925</v>
      </c>
      <c r="K20" s="4">
        <v>855</v>
      </c>
      <c r="L20" s="4">
        <v>697</v>
      </c>
      <c r="M20" s="4">
        <v>628</v>
      </c>
      <c r="N20" s="4">
        <v>519</v>
      </c>
      <c r="O20" s="4">
        <v>538</v>
      </c>
    </row>
    <row r="21" spans="1:15">
      <c r="A21" s="3" t="s">
        <v>36</v>
      </c>
      <c r="B21">
        <v>12.65</v>
      </c>
      <c r="C21" s="4">
        <v>886</v>
      </c>
      <c r="D21" s="4">
        <v>828</v>
      </c>
      <c r="E21" s="4">
        <v>766</v>
      </c>
      <c r="F21" s="4">
        <v>713</v>
      </c>
      <c r="G21" s="4">
        <v>744</v>
      </c>
      <c r="H21" s="4">
        <v>700</v>
      </c>
      <c r="I21" s="4">
        <v>787</v>
      </c>
      <c r="J21" s="4">
        <v>373</v>
      </c>
      <c r="K21" s="4">
        <v>299</v>
      </c>
      <c r="L21" s="4">
        <v>262</v>
      </c>
      <c r="M21" s="4">
        <v>229</v>
      </c>
      <c r="N21" s="4">
        <v>204</v>
      </c>
      <c r="O21" s="4">
        <v>198</v>
      </c>
    </row>
    <row r="22" spans="1:15">
      <c r="A22" s="3" t="s">
        <v>37</v>
      </c>
      <c r="B22">
        <v>10.43</v>
      </c>
      <c r="C22" s="4">
        <v>571</v>
      </c>
      <c r="D22" s="4">
        <v>535</v>
      </c>
      <c r="E22" s="4">
        <v>438</v>
      </c>
      <c r="F22" s="4">
        <v>427</v>
      </c>
      <c r="G22" s="4">
        <v>466</v>
      </c>
      <c r="H22" s="4">
        <v>457</v>
      </c>
      <c r="I22" s="4">
        <v>442</v>
      </c>
      <c r="J22" s="4">
        <v>205</v>
      </c>
      <c r="K22" s="4">
        <v>282</v>
      </c>
      <c r="L22" s="4">
        <v>234</v>
      </c>
      <c r="M22" s="4">
        <v>214</v>
      </c>
      <c r="N22" s="4">
        <v>195</v>
      </c>
      <c r="O22" s="4">
        <v>234</v>
      </c>
    </row>
    <row r="23" spans="1:15">
      <c r="A23" s="3" t="s">
        <v>38</v>
      </c>
      <c r="B23">
        <v>18.079999999999998</v>
      </c>
      <c r="C23" s="4">
        <v>565</v>
      </c>
      <c r="D23" s="4">
        <v>602</v>
      </c>
      <c r="E23" s="4">
        <v>633</v>
      </c>
      <c r="F23" s="4">
        <v>677</v>
      </c>
      <c r="G23" s="4">
        <v>663</v>
      </c>
      <c r="H23" s="4">
        <v>643</v>
      </c>
      <c r="I23" s="4">
        <v>696</v>
      </c>
      <c r="J23" s="4">
        <v>205</v>
      </c>
      <c r="K23" s="4">
        <v>196</v>
      </c>
      <c r="L23" s="4">
        <v>184</v>
      </c>
      <c r="M23" s="4">
        <v>127</v>
      </c>
      <c r="N23" s="4">
        <v>104</v>
      </c>
      <c r="O23" s="4">
        <v>121</v>
      </c>
    </row>
    <row r="24" spans="1:15">
      <c r="A24" s="3" t="s">
        <v>39</v>
      </c>
      <c r="B24">
        <v>19.260000000000002</v>
      </c>
      <c r="C24" s="4">
        <v>2907</v>
      </c>
      <c r="D24" s="4">
        <v>3040</v>
      </c>
      <c r="E24" s="4">
        <v>3239</v>
      </c>
      <c r="F24" s="4">
        <v>3861</v>
      </c>
      <c r="G24" s="4">
        <v>4725</v>
      </c>
      <c r="H24" s="4">
        <v>4416</v>
      </c>
      <c r="I24" s="4">
        <v>5425</v>
      </c>
      <c r="J24" s="4">
        <v>2126</v>
      </c>
      <c r="K24" s="4">
        <v>1996</v>
      </c>
      <c r="L24" s="4">
        <v>2014</v>
      </c>
      <c r="M24" s="4">
        <v>1883</v>
      </c>
      <c r="N24" s="4">
        <v>1692</v>
      </c>
      <c r="O24" s="4">
        <v>1982</v>
      </c>
    </row>
    <row r="25" spans="1:15">
      <c r="A25" s="3" t="s">
        <v>40</v>
      </c>
      <c r="B25">
        <v>6.36</v>
      </c>
      <c r="C25" s="4">
        <v>1885</v>
      </c>
      <c r="D25" s="4">
        <v>1928</v>
      </c>
      <c r="E25" s="4">
        <v>1986</v>
      </c>
      <c r="F25" s="4">
        <v>2109</v>
      </c>
      <c r="G25" s="4">
        <v>2373</v>
      </c>
      <c r="H25" s="4">
        <v>2009</v>
      </c>
      <c r="I25" s="4">
        <v>2002</v>
      </c>
      <c r="J25" s="4">
        <v>454</v>
      </c>
      <c r="K25" s="4">
        <v>321</v>
      </c>
      <c r="L25" s="4">
        <v>257</v>
      </c>
      <c r="M25" s="4">
        <v>180</v>
      </c>
      <c r="N25" s="4">
        <v>138</v>
      </c>
      <c r="O25" s="4">
        <v>166</v>
      </c>
    </row>
    <row r="26" spans="1:15">
      <c r="A26" s="3" t="s">
        <v>41</v>
      </c>
      <c r="B26">
        <v>10.71</v>
      </c>
      <c r="C26" s="4">
        <v>759</v>
      </c>
      <c r="D26" s="4">
        <v>814</v>
      </c>
      <c r="E26" s="4">
        <v>653</v>
      </c>
      <c r="F26" s="4">
        <v>646</v>
      </c>
      <c r="G26" s="4">
        <v>701</v>
      </c>
      <c r="H26" s="4">
        <v>625</v>
      </c>
      <c r="I26" s="4">
        <v>667</v>
      </c>
      <c r="J26" s="4">
        <v>159</v>
      </c>
      <c r="K26" s="4">
        <v>128</v>
      </c>
      <c r="L26" s="4">
        <v>137</v>
      </c>
      <c r="M26" s="4">
        <v>109</v>
      </c>
      <c r="N26" s="4">
        <v>57</v>
      </c>
      <c r="O26" s="4">
        <v>74</v>
      </c>
    </row>
    <row r="27" spans="1:15">
      <c r="A27" s="3" t="s">
        <v>42</v>
      </c>
      <c r="B27">
        <v>6.97</v>
      </c>
      <c r="C27" s="4">
        <v>734</v>
      </c>
      <c r="D27" s="4">
        <v>806</v>
      </c>
      <c r="E27" s="4">
        <v>734</v>
      </c>
      <c r="F27" s="4">
        <v>662</v>
      </c>
      <c r="G27" s="4">
        <v>660</v>
      </c>
      <c r="H27" s="4">
        <v>542</v>
      </c>
      <c r="I27" s="4">
        <v>552</v>
      </c>
      <c r="J27" s="4">
        <v>148</v>
      </c>
      <c r="K27" s="4">
        <v>115</v>
      </c>
      <c r="L27" s="4">
        <v>109</v>
      </c>
      <c r="M27" s="4">
        <v>114</v>
      </c>
      <c r="N27" s="4">
        <v>99</v>
      </c>
      <c r="O27" s="4">
        <v>117</v>
      </c>
    </row>
    <row r="28" spans="1:15">
      <c r="A28" s="3" t="s">
        <v>43</v>
      </c>
      <c r="B28">
        <v>24.61</v>
      </c>
      <c r="C28" s="4">
        <v>2335</v>
      </c>
      <c r="D28" s="4">
        <v>2415</v>
      </c>
      <c r="E28" s="4">
        <v>2161</v>
      </c>
      <c r="F28" s="4">
        <v>1947</v>
      </c>
      <c r="G28" s="4">
        <v>1784</v>
      </c>
      <c r="H28" s="4">
        <v>1381</v>
      </c>
      <c r="I28" s="4">
        <v>1527</v>
      </c>
      <c r="J28" s="4">
        <v>300</v>
      </c>
      <c r="K28" s="4">
        <v>181</v>
      </c>
      <c r="L28" s="4">
        <v>271</v>
      </c>
      <c r="M28" s="4">
        <v>232</v>
      </c>
      <c r="N28" s="4">
        <v>135</v>
      </c>
      <c r="O28" s="4">
        <v>144</v>
      </c>
    </row>
    <row r="29" spans="1:15">
      <c r="A29" s="3" t="s">
        <v>44</v>
      </c>
      <c r="B29">
        <v>23.44</v>
      </c>
      <c r="C29" s="4">
        <v>4011</v>
      </c>
      <c r="D29" s="4">
        <v>3787</v>
      </c>
      <c r="E29" s="4">
        <v>3625</v>
      </c>
      <c r="F29" s="4">
        <v>3483</v>
      </c>
      <c r="G29" s="4">
        <v>3813</v>
      </c>
      <c r="H29" s="4">
        <v>3384</v>
      </c>
      <c r="I29" s="4">
        <v>3994</v>
      </c>
      <c r="J29" s="4">
        <v>1847</v>
      </c>
      <c r="K29" s="4">
        <v>2043</v>
      </c>
      <c r="L29" s="4">
        <v>1839</v>
      </c>
      <c r="M29" s="4">
        <v>1708</v>
      </c>
      <c r="N29" s="4">
        <v>1563</v>
      </c>
      <c r="O29" s="4">
        <v>1670</v>
      </c>
    </row>
    <row r="30" spans="1:15">
      <c r="A30" s="3" t="s">
        <v>45</v>
      </c>
      <c r="B30">
        <v>54.03</v>
      </c>
      <c r="C30" s="4">
        <v>2564</v>
      </c>
      <c r="D30" s="4">
        <v>2683</v>
      </c>
      <c r="E30" s="4">
        <v>2458</v>
      </c>
      <c r="F30" s="4">
        <v>2404</v>
      </c>
      <c r="G30" s="4">
        <v>2387</v>
      </c>
      <c r="H30" s="4">
        <v>2382</v>
      </c>
      <c r="I30" s="4">
        <v>2293</v>
      </c>
      <c r="J30" s="4">
        <v>671</v>
      </c>
      <c r="K30" s="4">
        <v>637</v>
      </c>
      <c r="L30" s="4">
        <v>504</v>
      </c>
      <c r="M30" s="4">
        <v>397</v>
      </c>
      <c r="N30" s="4">
        <v>350</v>
      </c>
      <c r="O30" s="4">
        <v>444</v>
      </c>
    </row>
    <row r="31" spans="1:15">
      <c r="A31" s="3" t="s">
        <v>46</v>
      </c>
      <c r="B31">
        <v>15.5</v>
      </c>
      <c r="C31" s="4">
        <v>891</v>
      </c>
      <c r="D31" s="4">
        <v>924</v>
      </c>
      <c r="E31" s="4">
        <v>918</v>
      </c>
      <c r="F31" s="4">
        <v>912</v>
      </c>
      <c r="G31" s="4">
        <v>918</v>
      </c>
      <c r="H31" s="4">
        <v>901</v>
      </c>
      <c r="I31" s="4">
        <v>892</v>
      </c>
      <c r="J31" s="4">
        <v>370</v>
      </c>
      <c r="K31" s="4">
        <v>320</v>
      </c>
      <c r="L31" s="4">
        <v>345</v>
      </c>
      <c r="M31" s="4">
        <v>351</v>
      </c>
      <c r="N31" s="4">
        <v>368</v>
      </c>
      <c r="O31" s="4">
        <v>349</v>
      </c>
    </row>
    <row r="32" spans="1:15">
      <c r="A32" s="3" t="s">
        <v>47</v>
      </c>
      <c r="B32">
        <v>21.7</v>
      </c>
      <c r="C32" s="4">
        <v>1321</v>
      </c>
      <c r="D32" s="4">
        <v>1533</v>
      </c>
      <c r="E32" s="4">
        <v>1377</v>
      </c>
      <c r="F32" s="4">
        <v>1274</v>
      </c>
      <c r="G32" s="4">
        <v>1326</v>
      </c>
      <c r="H32" s="4">
        <v>1285</v>
      </c>
      <c r="I32" s="4">
        <v>1455</v>
      </c>
      <c r="J32" s="4">
        <v>513</v>
      </c>
      <c r="K32" s="4">
        <v>453</v>
      </c>
      <c r="L32" s="4">
        <v>376</v>
      </c>
      <c r="M32" s="4">
        <v>391</v>
      </c>
      <c r="N32" s="4">
        <v>321</v>
      </c>
      <c r="O32" s="4">
        <v>347</v>
      </c>
    </row>
    <row r="33" spans="1:15">
      <c r="A33" s="3" t="s">
        <v>48</v>
      </c>
      <c r="B33">
        <v>41.22</v>
      </c>
      <c r="C33" s="4">
        <v>3814</v>
      </c>
      <c r="D33" s="4">
        <v>3857</v>
      </c>
      <c r="E33" s="4">
        <v>3873</v>
      </c>
      <c r="F33" s="4">
        <v>3749</v>
      </c>
      <c r="G33" s="4">
        <v>3671</v>
      </c>
      <c r="H33" s="4">
        <v>3406</v>
      </c>
      <c r="I33" s="4">
        <v>3144</v>
      </c>
      <c r="J33" s="4">
        <v>850</v>
      </c>
      <c r="K33" s="4">
        <v>813</v>
      </c>
      <c r="L33" s="4">
        <v>769</v>
      </c>
      <c r="M33" s="4">
        <v>695</v>
      </c>
      <c r="N33" s="4">
        <v>654</v>
      </c>
      <c r="O33" s="4">
        <v>714</v>
      </c>
    </row>
    <row r="34" spans="1:15">
      <c r="A34" s="3" t="s">
        <v>49</v>
      </c>
      <c r="B34">
        <v>6.11</v>
      </c>
      <c r="C34" s="4">
        <v>474</v>
      </c>
      <c r="D34" s="4">
        <v>463</v>
      </c>
      <c r="E34" s="4">
        <v>392</v>
      </c>
      <c r="F34" s="4">
        <v>375</v>
      </c>
      <c r="G34" s="4">
        <v>398</v>
      </c>
      <c r="H34" s="4">
        <v>383</v>
      </c>
      <c r="I34" s="4">
        <v>375</v>
      </c>
      <c r="J34" s="4">
        <v>166</v>
      </c>
      <c r="K34" s="4">
        <v>127</v>
      </c>
      <c r="L34" s="4">
        <v>84</v>
      </c>
      <c r="M34" s="4">
        <v>110</v>
      </c>
      <c r="N34" s="4">
        <v>92</v>
      </c>
      <c r="O34" s="4">
        <v>109</v>
      </c>
    </row>
    <row r="35" spans="1:15">
      <c r="A35" s="3" t="s">
        <v>50</v>
      </c>
      <c r="B35">
        <v>4.29</v>
      </c>
      <c r="C35" s="4">
        <v>427</v>
      </c>
      <c r="D35" s="4">
        <v>558</v>
      </c>
      <c r="E35" s="4">
        <v>675</v>
      </c>
      <c r="F35" s="4">
        <v>551</v>
      </c>
      <c r="G35" s="4">
        <v>614</v>
      </c>
      <c r="H35" s="4">
        <v>541</v>
      </c>
      <c r="I35" s="4">
        <v>588</v>
      </c>
      <c r="J35" s="4">
        <v>207</v>
      </c>
      <c r="K35" s="4">
        <v>268</v>
      </c>
      <c r="L35" s="4">
        <v>253</v>
      </c>
      <c r="M35" s="4">
        <v>249</v>
      </c>
      <c r="N35" s="4">
        <v>290</v>
      </c>
      <c r="O35" s="4">
        <v>305</v>
      </c>
    </row>
    <row r="36" spans="1:15">
      <c r="A36" s="3" t="s">
        <v>51</v>
      </c>
      <c r="B36">
        <v>4.5599999999999996</v>
      </c>
      <c r="C36" s="4">
        <v>959</v>
      </c>
      <c r="D36" s="4">
        <v>1237</v>
      </c>
      <c r="E36" s="4">
        <v>1464</v>
      </c>
      <c r="F36" s="4">
        <v>1962</v>
      </c>
      <c r="G36" s="4">
        <v>2605</v>
      </c>
      <c r="H36" s="4">
        <v>2517</v>
      </c>
      <c r="I36" s="4">
        <v>2924</v>
      </c>
      <c r="J36" s="4">
        <v>1218</v>
      </c>
      <c r="K36" s="4">
        <v>1946</v>
      </c>
      <c r="L36" s="4">
        <v>1786</v>
      </c>
      <c r="M36" s="4">
        <v>2214</v>
      </c>
      <c r="N36" s="4">
        <v>2113</v>
      </c>
      <c r="O36" s="4">
        <v>2124</v>
      </c>
    </row>
    <row r="37" spans="1:15">
      <c r="A37" s="3" t="s">
        <v>52</v>
      </c>
      <c r="B37">
        <v>4.5199999999999996</v>
      </c>
      <c r="C37" s="4">
        <v>534</v>
      </c>
      <c r="D37" s="4">
        <v>487</v>
      </c>
      <c r="E37" s="4">
        <v>449</v>
      </c>
      <c r="F37" s="4">
        <v>480</v>
      </c>
      <c r="G37" s="4">
        <v>458</v>
      </c>
      <c r="H37" s="4">
        <v>407</v>
      </c>
      <c r="I37" s="4">
        <v>539</v>
      </c>
      <c r="J37" s="4">
        <v>170</v>
      </c>
      <c r="K37" s="4">
        <v>184</v>
      </c>
      <c r="L37" s="4">
        <v>185</v>
      </c>
      <c r="M37" s="4">
        <v>134</v>
      </c>
      <c r="N37" s="4">
        <v>110</v>
      </c>
      <c r="O37" s="4">
        <v>124</v>
      </c>
    </row>
    <row r="38" spans="1:15">
      <c r="A38" s="3" t="s">
        <v>53</v>
      </c>
      <c r="B38">
        <v>4.92</v>
      </c>
      <c r="C38" s="4">
        <v>312</v>
      </c>
      <c r="D38" s="4">
        <v>336</v>
      </c>
      <c r="E38" s="4">
        <v>287</v>
      </c>
      <c r="F38" s="4">
        <v>307</v>
      </c>
      <c r="G38" s="4">
        <v>333</v>
      </c>
      <c r="H38" s="4">
        <v>312</v>
      </c>
      <c r="I38" s="4">
        <v>377</v>
      </c>
      <c r="J38" s="4">
        <v>166</v>
      </c>
      <c r="K38" s="4">
        <v>149</v>
      </c>
      <c r="L38" s="4">
        <v>125</v>
      </c>
      <c r="M38" s="4">
        <v>135</v>
      </c>
      <c r="N38" s="4">
        <v>130</v>
      </c>
      <c r="O38" s="4">
        <v>127</v>
      </c>
    </row>
    <row r="39" spans="1:15">
      <c r="A39" s="3" t="s">
        <v>54</v>
      </c>
      <c r="B39">
        <v>10.19</v>
      </c>
      <c r="C39" s="4">
        <v>684</v>
      </c>
      <c r="D39" s="4">
        <v>820</v>
      </c>
      <c r="E39" s="4">
        <v>701</v>
      </c>
      <c r="F39" s="4">
        <v>647</v>
      </c>
      <c r="G39" s="4">
        <v>770</v>
      </c>
      <c r="H39" s="4">
        <v>757</v>
      </c>
      <c r="I39" s="4">
        <v>745</v>
      </c>
      <c r="J39" s="4">
        <v>266</v>
      </c>
      <c r="K39" s="4">
        <v>329</v>
      </c>
      <c r="L39" s="4">
        <v>282</v>
      </c>
      <c r="M39" s="4">
        <v>235</v>
      </c>
      <c r="N39" s="4">
        <v>170</v>
      </c>
      <c r="O39" s="4">
        <v>192</v>
      </c>
    </row>
    <row r="40" spans="1:15">
      <c r="A40" s="3" t="s">
        <v>55</v>
      </c>
      <c r="B40">
        <v>6.32</v>
      </c>
      <c r="C40" s="4">
        <v>599</v>
      </c>
      <c r="D40" s="4">
        <v>737</v>
      </c>
      <c r="E40" s="4">
        <v>814</v>
      </c>
      <c r="F40" s="4">
        <v>897</v>
      </c>
      <c r="G40" s="4">
        <v>1114</v>
      </c>
      <c r="H40" s="4">
        <v>949</v>
      </c>
      <c r="I40" s="4">
        <v>1052</v>
      </c>
      <c r="J40" s="4">
        <v>515</v>
      </c>
      <c r="K40" s="4">
        <v>413</v>
      </c>
      <c r="L40" s="4">
        <v>328</v>
      </c>
      <c r="M40" s="4">
        <v>277</v>
      </c>
      <c r="N40" s="4">
        <v>257</v>
      </c>
      <c r="O40" s="4">
        <v>263</v>
      </c>
    </row>
    <row r="41" spans="1:15">
      <c r="A41" s="3" t="s">
        <v>57</v>
      </c>
      <c r="B41">
        <v>8.6999999999999993</v>
      </c>
      <c r="C41" s="4">
        <v>3310</v>
      </c>
      <c r="D41" s="4">
        <v>3605</v>
      </c>
      <c r="E41" s="4">
        <v>3644</v>
      </c>
      <c r="F41" s="4">
        <v>4010</v>
      </c>
      <c r="G41" s="4">
        <v>4293</v>
      </c>
      <c r="H41" s="4">
        <v>3512</v>
      </c>
      <c r="I41" s="4">
        <v>3824</v>
      </c>
      <c r="J41" s="4">
        <v>2261</v>
      </c>
      <c r="K41" s="4">
        <v>1715</v>
      </c>
      <c r="L41" s="4">
        <v>1145</v>
      </c>
      <c r="M41" s="4">
        <v>1156</v>
      </c>
      <c r="N41" s="4">
        <v>1052</v>
      </c>
      <c r="O41" s="4">
        <v>1197</v>
      </c>
    </row>
    <row r="42" spans="1:15">
      <c r="A42" s="3" t="s">
        <v>58</v>
      </c>
      <c r="B42">
        <v>8.08</v>
      </c>
      <c r="C42" s="4">
        <v>1002</v>
      </c>
      <c r="D42" s="4">
        <v>935</v>
      </c>
      <c r="E42" s="4">
        <v>974</v>
      </c>
      <c r="F42" s="4">
        <v>953</v>
      </c>
      <c r="G42" s="4">
        <v>901</v>
      </c>
      <c r="H42" s="4">
        <v>777</v>
      </c>
      <c r="I42" s="4">
        <v>792</v>
      </c>
      <c r="J42" s="4">
        <v>221</v>
      </c>
      <c r="K42" s="4">
        <v>287</v>
      </c>
      <c r="L42" s="4">
        <v>229</v>
      </c>
      <c r="M42" s="4">
        <v>215</v>
      </c>
      <c r="N42" s="4">
        <v>165</v>
      </c>
      <c r="O42" s="4">
        <v>191</v>
      </c>
    </row>
    <row r="43" spans="1:15">
      <c r="A43" s="3" t="s">
        <v>59</v>
      </c>
      <c r="B43">
        <v>19.809999999999999</v>
      </c>
      <c r="C43" s="4">
        <v>2905</v>
      </c>
      <c r="D43" s="4">
        <v>2828</v>
      </c>
      <c r="E43" s="4">
        <v>2729</v>
      </c>
      <c r="F43" s="4">
        <v>2868</v>
      </c>
      <c r="G43" s="4">
        <v>2809</v>
      </c>
      <c r="H43" s="4">
        <v>2760</v>
      </c>
      <c r="I43" s="4">
        <v>2853</v>
      </c>
      <c r="J43" s="4">
        <v>1238</v>
      </c>
      <c r="K43" s="4">
        <v>1512</v>
      </c>
      <c r="L43" s="4">
        <v>1250</v>
      </c>
      <c r="M43" s="4">
        <v>1138</v>
      </c>
      <c r="N43" s="4">
        <v>1086</v>
      </c>
      <c r="O43" s="4">
        <v>1002</v>
      </c>
    </row>
    <row r="44" spans="1:15">
      <c r="A44" s="3" t="s">
        <v>60</v>
      </c>
      <c r="B44">
        <v>95.65</v>
      </c>
      <c r="C44" s="4">
        <v>7243</v>
      </c>
      <c r="D44" s="4">
        <v>7184</v>
      </c>
      <c r="E44" s="4">
        <v>7091</v>
      </c>
      <c r="F44" s="4">
        <v>7005</v>
      </c>
      <c r="G44" s="4">
        <v>6864</v>
      </c>
      <c r="H44" s="4">
        <v>6487</v>
      </c>
      <c r="I44" s="4">
        <v>6328</v>
      </c>
      <c r="J44" s="4">
        <v>2304</v>
      </c>
      <c r="K44" s="4">
        <v>2079</v>
      </c>
      <c r="L44" s="4">
        <v>2166</v>
      </c>
      <c r="M44" s="4">
        <v>1937</v>
      </c>
      <c r="N44" s="4">
        <v>1760</v>
      </c>
      <c r="O44" s="4">
        <v>1950</v>
      </c>
    </row>
    <row r="45" spans="1:15">
      <c r="A45" s="3" t="s">
        <v>61</v>
      </c>
      <c r="B45">
        <v>37.97</v>
      </c>
      <c r="C45" s="4">
        <v>2194</v>
      </c>
      <c r="D45" s="4">
        <v>2290</v>
      </c>
      <c r="E45" s="4">
        <v>2269</v>
      </c>
      <c r="F45" s="4">
        <v>2224</v>
      </c>
      <c r="G45" s="4">
        <v>2392</v>
      </c>
      <c r="H45" s="4">
        <v>1913</v>
      </c>
      <c r="I45" s="4">
        <v>1914</v>
      </c>
      <c r="J45" s="4">
        <v>910</v>
      </c>
      <c r="K45" s="4">
        <v>341</v>
      </c>
      <c r="L45" s="4">
        <v>152</v>
      </c>
      <c r="M45" s="4">
        <v>128</v>
      </c>
      <c r="N45" s="4">
        <v>111</v>
      </c>
      <c r="O45" s="4">
        <v>170</v>
      </c>
    </row>
    <row r="46" spans="1:15">
      <c r="A46" s="3" t="s">
        <v>62</v>
      </c>
      <c r="B46">
        <v>7.66</v>
      </c>
      <c r="C46" s="4">
        <v>370</v>
      </c>
      <c r="D46" s="4">
        <v>412</v>
      </c>
      <c r="E46" s="4">
        <v>469</v>
      </c>
      <c r="F46" s="4">
        <v>991</v>
      </c>
      <c r="G46" s="4">
        <v>1180</v>
      </c>
      <c r="H46" s="4">
        <v>1062</v>
      </c>
      <c r="I46" s="4">
        <v>1219</v>
      </c>
      <c r="J46" s="4">
        <v>800</v>
      </c>
      <c r="K46" s="4">
        <v>654</v>
      </c>
      <c r="L46" s="4">
        <v>590</v>
      </c>
      <c r="M46" s="4">
        <v>650</v>
      </c>
      <c r="N46" s="4">
        <v>569</v>
      </c>
      <c r="O46" s="4">
        <v>631</v>
      </c>
    </row>
    <row r="47" spans="1:15">
      <c r="A47" s="3" t="s">
        <v>63</v>
      </c>
      <c r="B47">
        <v>2.08</v>
      </c>
      <c r="C47" s="4">
        <v>1287</v>
      </c>
      <c r="D47" s="4">
        <v>1378</v>
      </c>
      <c r="E47" s="4">
        <v>1461</v>
      </c>
      <c r="F47" s="4">
        <v>1639</v>
      </c>
      <c r="G47" s="4">
        <v>1807</v>
      </c>
      <c r="H47" s="4">
        <v>1519</v>
      </c>
      <c r="I47" s="4">
        <v>1726</v>
      </c>
      <c r="J47" s="4">
        <v>627</v>
      </c>
      <c r="K47" s="4">
        <v>715</v>
      </c>
      <c r="L47" s="4">
        <v>589</v>
      </c>
      <c r="M47" s="4">
        <v>549</v>
      </c>
      <c r="N47" s="4">
        <v>549</v>
      </c>
      <c r="O47" s="4">
        <v>547</v>
      </c>
    </row>
    <row r="48" spans="1:15">
      <c r="A48" s="3" t="s">
        <v>64</v>
      </c>
      <c r="B48">
        <v>7.07</v>
      </c>
      <c r="C48" s="4">
        <v>1011</v>
      </c>
      <c r="D48" s="4">
        <v>1097</v>
      </c>
      <c r="E48" s="4">
        <v>1138</v>
      </c>
      <c r="F48" s="4">
        <v>1162</v>
      </c>
      <c r="G48" s="4">
        <v>1239</v>
      </c>
      <c r="H48" s="4">
        <v>1179</v>
      </c>
      <c r="I48" s="4">
        <v>1330</v>
      </c>
      <c r="J48" s="4">
        <v>318</v>
      </c>
      <c r="K48" s="4">
        <v>333</v>
      </c>
      <c r="L48" s="4">
        <v>251</v>
      </c>
      <c r="M48" s="4">
        <v>214</v>
      </c>
      <c r="N48" s="4">
        <v>182</v>
      </c>
      <c r="O48" s="4">
        <v>223</v>
      </c>
    </row>
    <row r="49" spans="1:15">
      <c r="A49" s="3" t="s">
        <v>65</v>
      </c>
      <c r="B49">
        <v>12.82</v>
      </c>
      <c r="C49" s="4">
        <v>580</v>
      </c>
      <c r="D49" s="4">
        <v>596</v>
      </c>
      <c r="E49" s="4">
        <v>582</v>
      </c>
      <c r="F49" s="4">
        <v>562</v>
      </c>
      <c r="G49" s="4">
        <v>541</v>
      </c>
      <c r="H49" s="4">
        <v>494</v>
      </c>
      <c r="I49" s="4">
        <v>499</v>
      </c>
      <c r="J49" s="4">
        <v>292</v>
      </c>
      <c r="K49" s="4">
        <v>238</v>
      </c>
      <c r="L49" s="4">
        <v>305</v>
      </c>
      <c r="M49" s="4">
        <v>224</v>
      </c>
      <c r="N49" s="4">
        <v>175</v>
      </c>
      <c r="O49" s="4">
        <v>163</v>
      </c>
    </row>
    <row r="50" spans="1:15">
      <c r="A50" s="3" t="s">
        <v>66</v>
      </c>
      <c r="B50">
        <v>6.28</v>
      </c>
      <c r="C50" s="4">
        <v>1536</v>
      </c>
      <c r="D50" s="4">
        <v>2028</v>
      </c>
      <c r="E50" s="4">
        <v>2391</v>
      </c>
      <c r="F50" s="4">
        <v>2949</v>
      </c>
      <c r="G50" s="4">
        <v>3331</v>
      </c>
      <c r="H50" s="4">
        <v>3276</v>
      </c>
      <c r="I50" s="4">
        <v>3704</v>
      </c>
      <c r="J50" s="4">
        <v>1895</v>
      </c>
      <c r="K50" s="4">
        <v>2125</v>
      </c>
      <c r="L50" s="4">
        <v>1880</v>
      </c>
      <c r="M50" s="4">
        <v>1895</v>
      </c>
      <c r="N50" s="4">
        <v>1766</v>
      </c>
      <c r="O50" s="4">
        <v>1812</v>
      </c>
    </row>
    <row r="51" spans="1:15">
      <c r="A51" s="3" t="s">
        <v>67</v>
      </c>
      <c r="B51">
        <v>12.87</v>
      </c>
      <c r="C51" s="4">
        <v>717</v>
      </c>
      <c r="D51" s="4">
        <v>753</v>
      </c>
      <c r="E51" s="4">
        <v>845</v>
      </c>
      <c r="F51" s="4">
        <v>924</v>
      </c>
      <c r="G51" s="4">
        <v>992</v>
      </c>
      <c r="H51" s="4">
        <v>862</v>
      </c>
      <c r="I51" s="4">
        <v>923</v>
      </c>
      <c r="J51" s="4">
        <v>389</v>
      </c>
      <c r="K51" s="4">
        <v>391</v>
      </c>
      <c r="L51" s="4">
        <v>315</v>
      </c>
      <c r="M51" s="4">
        <v>263</v>
      </c>
      <c r="N51" s="4">
        <v>206</v>
      </c>
      <c r="O51" s="4">
        <v>291</v>
      </c>
    </row>
    <row r="52" spans="1:15">
      <c r="A52" s="3" t="s">
        <v>68</v>
      </c>
      <c r="B52">
        <v>8.76</v>
      </c>
      <c r="C52" s="4">
        <v>430</v>
      </c>
      <c r="D52" s="4">
        <v>514</v>
      </c>
      <c r="E52" s="4">
        <v>556</v>
      </c>
      <c r="F52" s="4">
        <v>663</v>
      </c>
      <c r="G52" s="4">
        <v>749</v>
      </c>
      <c r="H52" s="4">
        <v>652</v>
      </c>
      <c r="I52" s="4">
        <v>740</v>
      </c>
      <c r="J52" s="4">
        <v>452</v>
      </c>
      <c r="K52" s="4">
        <v>471</v>
      </c>
      <c r="L52" s="4">
        <v>389</v>
      </c>
      <c r="M52" s="4">
        <v>334</v>
      </c>
      <c r="N52" s="4">
        <v>348</v>
      </c>
      <c r="O52" s="4">
        <v>392</v>
      </c>
    </row>
    <row r="53" spans="1:15">
      <c r="A53" s="3" t="s">
        <v>69</v>
      </c>
      <c r="B53">
        <v>5.63</v>
      </c>
      <c r="C53" s="4">
        <v>2213</v>
      </c>
      <c r="D53" s="4">
        <v>2340</v>
      </c>
      <c r="E53" s="4">
        <v>2524</v>
      </c>
      <c r="F53" s="4">
        <v>2771</v>
      </c>
      <c r="G53" s="4">
        <v>2749</v>
      </c>
      <c r="H53" s="4">
        <v>2163</v>
      </c>
      <c r="I53" s="4">
        <v>2341</v>
      </c>
      <c r="J53" s="4">
        <v>1098</v>
      </c>
      <c r="K53" s="4">
        <v>813</v>
      </c>
      <c r="L53" s="4">
        <v>582</v>
      </c>
      <c r="M53" s="4">
        <v>448</v>
      </c>
      <c r="N53" s="4">
        <v>367</v>
      </c>
      <c r="O53" s="4">
        <v>468</v>
      </c>
    </row>
    <row r="54" spans="1:15">
      <c r="A54" s="3" t="s">
        <v>70</v>
      </c>
      <c r="B54">
        <v>7.88</v>
      </c>
      <c r="C54" s="4">
        <v>452</v>
      </c>
      <c r="D54" s="4">
        <v>452</v>
      </c>
      <c r="E54" s="4">
        <v>647</v>
      </c>
      <c r="F54" s="4">
        <v>847</v>
      </c>
      <c r="G54" s="4">
        <v>919</v>
      </c>
      <c r="H54" s="4">
        <v>928</v>
      </c>
      <c r="I54" s="4">
        <v>1028</v>
      </c>
      <c r="J54" s="4">
        <v>391</v>
      </c>
      <c r="K54" s="4">
        <v>392</v>
      </c>
      <c r="L54" s="4">
        <v>321</v>
      </c>
      <c r="M54" s="4">
        <v>197</v>
      </c>
      <c r="N54" s="4">
        <v>168</v>
      </c>
      <c r="O54" s="4">
        <v>185</v>
      </c>
    </row>
    <row r="55" spans="1:15">
      <c r="A55" s="3" t="s">
        <v>22</v>
      </c>
      <c r="B55">
        <v>331.58</v>
      </c>
      <c r="C55" s="4">
        <v>15193</v>
      </c>
      <c r="D55" s="4">
        <v>15990</v>
      </c>
      <c r="E55" s="4">
        <v>15731</v>
      </c>
      <c r="F55" s="4">
        <v>15635</v>
      </c>
      <c r="G55" s="4">
        <v>15808</v>
      </c>
      <c r="H55" s="4">
        <v>15331</v>
      </c>
      <c r="I55" s="4">
        <v>14498</v>
      </c>
      <c r="J55" s="4">
        <v>3601</v>
      </c>
      <c r="K55" s="4">
        <v>601</v>
      </c>
      <c r="L55" s="4">
        <v>914</v>
      </c>
      <c r="M55" s="4">
        <v>648</v>
      </c>
      <c r="N55" s="4">
        <v>616</v>
      </c>
      <c r="O55" s="4">
        <v>600</v>
      </c>
    </row>
    <row r="56" spans="1:15">
      <c r="A56" s="3" t="s">
        <v>71</v>
      </c>
      <c r="B56">
        <v>23.78</v>
      </c>
      <c r="C56" s="4">
        <v>2286</v>
      </c>
      <c r="D56" s="4">
        <v>2339</v>
      </c>
      <c r="E56" s="4">
        <v>2483</v>
      </c>
      <c r="F56" s="4">
        <v>2804</v>
      </c>
      <c r="G56" s="4">
        <v>2707</v>
      </c>
      <c r="H56" s="4">
        <v>2382</v>
      </c>
      <c r="I56" s="4">
        <v>2615</v>
      </c>
      <c r="J56" s="4">
        <v>1333</v>
      </c>
      <c r="K56" s="4">
        <v>1356</v>
      </c>
      <c r="L56" s="4">
        <v>1592</v>
      </c>
      <c r="M56" s="4">
        <v>1481</v>
      </c>
      <c r="N56" s="4">
        <v>1514</v>
      </c>
      <c r="O56" s="4">
        <v>1633</v>
      </c>
    </row>
    <row r="57" spans="1:15">
      <c r="A57" s="3" t="s">
        <v>72</v>
      </c>
      <c r="B57">
        <v>8.16</v>
      </c>
      <c r="C57" s="4">
        <v>682</v>
      </c>
      <c r="D57" s="4">
        <v>664</v>
      </c>
      <c r="E57" s="4">
        <v>675</v>
      </c>
      <c r="F57" s="4">
        <v>630</v>
      </c>
      <c r="G57" s="4">
        <v>582</v>
      </c>
      <c r="H57" s="4">
        <v>527</v>
      </c>
      <c r="I57" s="4">
        <v>547</v>
      </c>
      <c r="J57" s="4">
        <v>191</v>
      </c>
      <c r="K57" s="4">
        <v>280</v>
      </c>
      <c r="L57" s="4">
        <v>186</v>
      </c>
      <c r="M57" s="4">
        <v>124</v>
      </c>
      <c r="N57" s="4">
        <v>113</v>
      </c>
      <c r="O57" s="4">
        <v>109</v>
      </c>
    </row>
    <row r="58" spans="1:15">
      <c r="A58" s="3" t="s">
        <v>73</v>
      </c>
      <c r="B58">
        <v>28.62</v>
      </c>
      <c r="C58" s="4">
        <v>2270</v>
      </c>
      <c r="D58" s="4">
        <v>2370</v>
      </c>
      <c r="E58" s="4">
        <v>2086</v>
      </c>
      <c r="F58" s="4">
        <v>2051</v>
      </c>
      <c r="G58" s="4">
        <v>1988</v>
      </c>
      <c r="H58" s="4">
        <v>1807</v>
      </c>
      <c r="I58" s="4">
        <v>1851</v>
      </c>
      <c r="J58" s="4">
        <v>987</v>
      </c>
      <c r="K58" s="4">
        <v>885</v>
      </c>
      <c r="L58" s="4">
        <v>826</v>
      </c>
      <c r="M58" s="4">
        <v>695</v>
      </c>
      <c r="N58" s="4">
        <v>646</v>
      </c>
      <c r="O58" s="4">
        <v>586</v>
      </c>
    </row>
    <row r="59" spans="1:15">
      <c r="A59" s="3" t="s">
        <v>74</v>
      </c>
      <c r="B59">
        <v>51.12</v>
      </c>
      <c r="C59" s="4">
        <v>6668</v>
      </c>
      <c r="D59" s="4">
        <v>6709</v>
      </c>
      <c r="E59" s="4">
        <v>7133</v>
      </c>
      <c r="F59" s="4">
        <v>7487</v>
      </c>
      <c r="G59" s="4">
        <v>7627</v>
      </c>
      <c r="H59" s="4">
        <v>7173</v>
      </c>
      <c r="I59" s="4">
        <v>7404</v>
      </c>
      <c r="J59" s="4">
        <v>6659</v>
      </c>
      <c r="K59" s="4">
        <v>4608</v>
      </c>
      <c r="L59" s="4">
        <v>3289</v>
      </c>
      <c r="M59" s="4">
        <v>3375</v>
      </c>
      <c r="N59" s="4">
        <v>2716</v>
      </c>
      <c r="O59" s="4">
        <v>2830</v>
      </c>
    </row>
    <row r="60" spans="1:15">
      <c r="A60" s="3" t="s">
        <v>75</v>
      </c>
      <c r="B60">
        <v>5.18</v>
      </c>
      <c r="C60" s="4">
        <v>628</v>
      </c>
      <c r="D60" s="4">
        <v>778</v>
      </c>
      <c r="E60" s="4">
        <v>895</v>
      </c>
      <c r="F60" s="4">
        <v>1203</v>
      </c>
      <c r="G60" s="4">
        <v>1338</v>
      </c>
      <c r="H60" s="4">
        <v>1122</v>
      </c>
      <c r="I60" s="4">
        <v>1406</v>
      </c>
      <c r="J60" s="4">
        <v>496</v>
      </c>
      <c r="K60" s="4">
        <v>379</v>
      </c>
      <c r="L60" s="4">
        <v>332</v>
      </c>
      <c r="M60" s="4">
        <v>294</v>
      </c>
      <c r="N60" s="4">
        <v>306</v>
      </c>
      <c r="O60" s="4">
        <v>332</v>
      </c>
    </row>
    <row r="61" spans="1:15">
      <c r="A61" s="3" t="s">
        <v>56</v>
      </c>
      <c r="B61">
        <v>59.1</v>
      </c>
      <c r="C61" s="4">
        <v>14185</v>
      </c>
      <c r="D61" s="4">
        <v>22318</v>
      </c>
      <c r="E61" s="4">
        <v>28629</v>
      </c>
      <c r="F61" s="4">
        <v>42653</v>
      </c>
      <c r="G61" s="4">
        <v>52808</v>
      </c>
      <c r="H61" s="4">
        <v>53112</v>
      </c>
      <c r="I61" s="4">
        <v>63506</v>
      </c>
      <c r="J61" s="4">
        <v>41136</v>
      </c>
      <c r="K61" s="4">
        <v>50034</v>
      </c>
      <c r="L61" s="4">
        <v>52310</v>
      </c>
      <c r="M61" s="4">
        <v>56992</v>
      </c>
      <c r="N61" s="4">
        <v>56054</v>
      </c>
      <c r="O61" s="4">
        <v>53358</v>
      </c>
    </row>
    <row r="62" spans="1:15">
      <c r="A62" s="3" t="s">
        <v>76</v>
      </c>
      <c r="B62">
        <v>7.03</v>
      </c>
      <c r="C62" s="4">
        <v>787</v>
      </c>
      <c r="D62" s="4">
        <v>856</v>
      </c>
      <c r="E62" s="4">
        <v>931</v>
      </c>
      <c r="F62" s="4">
        <v>1001</v>
      </c>
      <c r="G62" s="4">
        <v>1056</v>
      </c>
      <c r="H62" s="4">
        <v>947</v>
      </c>
      <c r="I62" s="4">
        <v>971</v>
      </c>
      <c r="J62" s="4">
        <v>476</v>
      </c>
      <c r="K62" s="4">
        <v>503</v>
      </c>
      <c r="L62" s="4">
        <v>481</v>
      </c>
      <c r="M62" s="4">
        <v>453</v>
      </c>
      <c r="N62" s="4">
        <v>487</v>
      </c>
      <c r="O62" s="4">
        <v>553</v>
      </c>
    </row>
    <row r="63" spans="1:15">
      <c r="A63" s="3" t="s">
        <v>77</v>
      </c>
      <c r="B63">
        <v>9.16</v>
      </c>
      <c r="C63" s="4">
        <v>770</v>
      </c>
      <c r="D63" s="4">
        <v>820</v>
      </c>
      <c r="E63" s="4">
        <v>774</v>
      </c>
      <c r="F63" s="4">
        <v>760</v>
      </c>
      <c r="G63" s="4">
        <v>716</v>
      </c>
      <c r="H63" s="4">
        <v>653</v>
      </c>
      <c r="I63" s="4">
        <v>607</v>
      </c>
      <c r="J63" s="4">
        <v>268</v>
      </c>
      <c r="K63" s="4">
        <v>306</v>
      </c>
      <c r="L63" s="4">
        <v>422</v>
      </c>
      <c r="M63" s="4">
        <v>532</v>
      </c>
      <c r="N63" s="4">
        <v>451</v>
      </c>
      <c r="O63" s="4">
        <v>442</v>
      </c>
    </row>
    <row r="64" spans="1:15">
      <c r="A64" s="3" t="s">
        <v>78</v>
      </c>
      <c r="B64">
        <v>22.7</v>
      </c>
      <c r="C64" s="4">
        <v>1351</v>
      </c>
      <c r="D64" s="4">
        <v>1321</v>
      </c>
      <c r="E64" s="4">
        <v>1313</v>
      </c>
      <c r="F64" s="4">
        <v>1410</v>
      </c>
      <c r="G64" s="4">
        <v>1431</v>
      </c>
      <c r="H64" s="4">
        <v>1294</v>
      </c>
      <c r="I64" s="4">
        <v>1260</v>
      </c>
      <c r="J64" s="4">
        <v>400</v>
      </c>
      <c r="K64" s="4">
        <v>298</v>
      </c>
      <c r="L64" s="4">
        <v>218</v>
      </c>
      <c r="M64" s="4">
        <v>168</v>
      </c>
      <c r="N64" s="4">
        <v>148</v>
      </c>
      <c r="O64" s="4">
        <v>169</v>
      </c>
    </row>
    <row r="65" spans="1:15">
      <c r="A65" s="3" t="s">
        <v>79</v>
      </c>
      <c r="B65">
        <v>6.49</v>
      </c>
      <c r="C65" s="4">
        <v>501</v>
      </c>
      <c r="D65" s="4">
        <v>600</v>
      </c>
      <c r="E65" s="4">
        <v>740</v>
      </c>
      <c r="F65" s="4">
        <v>918</v>
      </c>
      <c r="G65" s="4">
        <v>1001</v>
      </c>
      <c r="H65" s="4">
        <v>966</v>
      </c>
      <c r="I65" s="4">
        <v>1257</v>
      </c>
      <c r="J65" s="4">
        <v>422</v>
      </c>
      <c r="K65" s="4">
        <v>637</v>
      </c>
      <c r="L65" s="4">
        <v>572</v>
      </c>
      <c r="M65" s="4">
        <v>668</v>
      </c>
      <c r="N65" s="4">
        <v>624</v>
      </c>
      <c r="O65" s="4">
        <v>687</v>
      </c>
    </row>
    <row r="66" spans="1:15">
      <c r="A66" s="3" t="s">
        <v>80</v>
      </c>
      <c r="B66">
        <v>23.42</v>
      </c>
      <c r="C66" s="4">
        <v>766</v>
      </c>
      <c r="D66" s="4">
        <v>867</v>
      </c>
      <c r="E66" s="4">
        <v>1060</v>
      </c>
      <c r="F66" s="4">
        <v>1293</v>
      </c>
      <c r="G66" s="4">
        <v>1585</v>
      </c>
      <c r="H66" s="4">
        <v>1379</v>
      </c>
      <c r="I66" s="4">
        <v>1506</v>
      </c>
      <c r="J66" s="4">
        <v>949</v>
      </c>
      <c r="K66" s="4">
        <v>869</v>
      </c>
      <c r="L66" s="4">
        <v>698</v>
      </c>
      <c r="M66" s="4">
        <v>913</v>
      </c>
      <c r="N66" s="4">
        <v>889</v>
      </c>
      <c r="O66" s="4">
        <v>1102</v>
      </c>
    </row>
    <row r="67" spans="1:15">
      <c r="A67" s="3" t="s">
        <v>81</v>
      </c>
      <c r="B67">
        <v>3.9</v>
      </c>
      <c r="C67" s="4">
        <v>409</v>
      </c>
      <c r="D67" s="4">
        <v>527</v>
      </c>
      <c r="E67" s="4">
        <v>681</v>
      </c>
      <c r="F67" s="4">
        <v>790</v>
      </c>
      <c r="G67" s="4">
        <v>721</v>
      </c>
      <c r="H67" s="4">
        <v>741</v>
      </c>
      <c r="I67" s="4">
        <v>989</v>
      </c>
      <c r="J67" s="4">
        <v>445</v>
      </c>
      <c r="K67" s="4">
        <v>344</v>
      </c>
      <c r="L67" s="4">
        <v>313</v>
      </c>
      <c r="M67" s="4">
        <v>239</v>
      </c>
      <c r="N67" s="4">
        <v>213</v>
      </c>
      <c r="O67" s="4">
        <v>224</v>
      </c>
    </row>
    <row r="68" spans="1:15">
      <c r="A68" s="3" t="s">
        <v>82</v>
      </c>
      <c r="B68">
        <v>52.31</v>
      </c>
      <c r="C68" s="4">
        <v>6724</v>
      </c>
      <c r="D68" s="4">
        <v>7747</v>
      </c>
      <c r="E68" s="4">
        <v>7836</v>
      </c>
      <c r="F68" s="4">
        <v>9369</v>
      </c>
      <c r="G68" s="4">
        <v>11958</v>
      </c>
      <c r="H68" s="4">
        <v>11626</v>
      </c>
      <c r="I68" s="4">
        <v>14883</v>
      </c>
      <c r="J68" s="4">
        <v>7984</v>
      </c>
      <c r="K68" s="4">
        <v>8423</v>
      </c>
      <c r="L68" s="4">
        <v>8787</v>
      </c>
      <c r="M68" s="4">
        <v>8893</v>
      </c>
      <c r="N68" s="4">
        <v>8180</v>
      </c>
      <c r="O68" s="4">
        <v>8600</v>
      </c>
    </row>
    <row r="69" spans="1:15">
      <c r="A69" s="3" t="s">
        <v>83</v>
      </c>
      <c r="B69">
        <v>13.53</v>
      </c>
      <c r="C69" s="4">
        <v>779</v>
      </c>
      <c r="D69" s="4">
        <v>927</v>
      </c>
      <c r="E69" s="4">
        <v>1068</v>
      </c>
      <c r="F69" s="4">
        <v>1388</v>
      </c>
      <c r="G69" s="4">
        <v>1583</v>
      </c>
      <c r="H69" s="4">
        <v>1458</v>
      </c>
      <c r="I69" s="4">
        <v>1859</v>
      </c>
      <c r="J69" s="4">
        <v>1156</v>
      </c>
      <c r="K69" s="4">
        <v>2569</v>
      </c>
      <c r="L69" s="4">
        <v>4578</v>
      </c>
      <c r="M69" s="4">
        <v>4467</v>
      </c>
      <c r="N69" s="4">
        <v>3888</v>
      </c>
      <c r="O69" s="4">
        <v>4048</v>
      </c>
    </row>
    <row r="70" spans="1:15">
      <c r="A70" s="3" t="s">
        <v>84</v>
      </c>
      <c r="B70">
        <v>25.11</v>
      </c>
      <c r="C70" s="4">
        <v>2731</v>
      </c>
      <c r="D70" s="4">
        <v>2849</v>
      </c>
      <c r="E70" s="4">
        <v>2795</v>
      </c>
      <c r="F70" s="4">
        <v>2606</v>
      </c>
      <c r="G70" s="4">
        <v>2916</v>
      </c>
      <c r="H70" s="4">
        <v>2599</v>
      </c>
      <c r="I70" s="4">
        <v>2784</v>
      </c>
      <c r="J70" s="4">
        <v>483</v>
      </c>
      <c r="K70" s="4">
        <v>624</v>
      </c>
      <c r="L70" s="4">
        <v>462</v>
      </c>
      <c r="M70" s="4">
        <v>316</v>
      </c>
      <c r="N70" s="4">
        <v>260</v>
      </c>
      <c r="O70" s="4">
        <v>280</v>
      </c>
    </row>
    <row r="71" spans="1:15">
      <c r="A71" s="3" t="s">
        <v>85</v>
      </c>
      <c r="B71">
        <v>50.42</v>
      </c>
      <c r="C71" s="4">
        <v>3664</v>
      </c>
      <c r="D71" s="4">
        <v>4313</v>
      </c>
      <c r="E71" s="4">
        <v>4420</v>
      </c>
      <c r="F71" s="4">
        <v>4577</v>
      </c>
      <c r="G71" s="4">
        <v>4810</v>
      </c>
      <c r="H71" s="4">
        <v>4670</v>
      </c>
      <c r="I71" s="4">
        <v>5135</v>
      </c>
      <c r="J71" s="4">
        <v>4047</v>
      </c>
      <c r="K71" s="4">
        <v>17136</v>
      </c>
      <c r="L71" s="4">
        <v>18519</v>
      </c>
      <c r="M71" s="4">
        <v>19450</v>
      </c>
      <c r="N71" s="4">
        <v>17872</v>
      </c>
      <c r="O71" s="4">
        <v>17451</v>
      </c>
    </row>
    <row r="72" spans="1:15">
      <c r="A72" s="3" t="s">
        <v>86</v>
      </c>
      <c r="B72">
        <v>4.42</v>
      </c>
      <c r="C72" s="4">
        <v>335</v>
      </c>
      <c r="D72" s="4">
        <v>614</v>
      </c>
      <c r="E72" s="4">
        <v>851</v>
      </c>
      <c r="F72" s="4">
        <v>1054</v>
      </c>
      <c r="G72" s="4">
        <v>1060</v>
      </c>
      <c r="H72" s="4">
        <v>1033</v>
      </c>
      <c r="I72" s="4">
        <v>1480</v>
      </c>
      <c r="J72" s="4">
        <v>797</v>
      </c>
      <c r="K72" s="4">
        <v>709</v>
      </c>
      <c r="L72" s="4">
        <v>602</v>
      </c>
      <c r="M72" s="4">
        <v>569</v>
      </c>
      <c r="N72" s="4">
        <v>510</v>
      </c>
      <c r="O72" s="4">
        <v>568</v>
      </c>
    </row>
    <row r="73" spans="1:15">
      <c r="A73" s="3" t="s">
        <v>87</v>
      </c>
      <c r="B73">
        <v>35.82</v>
      </c>
      <c r="C73" s="4">
        <v>2025</v>
      </c>
      <c r="D73" s="4">
        <v>2075</v>
      </c>
      <c r="E73" s="4">
        <v>2147</v>
      </c>
      <c r="F73" s="4">
        <v>2205</v>
      </c>
      <c r="G73" s="4">
        <v>2119</v>
      </c>
      <c r="H73" s="4">
        <v>2017</v>
      </c>
      <c r="I73" s="4">
        <v>1970</v>
      </c>
      <c r="J73" s="4">
        <v>880</v>
      </c>
      <c r="K73" s="4">
        <v>770</v>
      </c>
      <c r="L73" s="4">
        <v>665</v>
      </c>
      <c r="M73" s="4">
        <v>590</v>
      </c>
      <c r="N73" s="4">
        <v>567</v>
      </c>
      <c r="O73" s="4">
        <v>538</v>
      </c>
    </row>
    <row r="74" spans="1:15">
      <c r="A74" s="3" t="s">
        <v>88</v>
      </c>
      <c r="B74">
        <v>15.71</v>
      </c>
      <c r="C74" s="4">
        <v>2219</v>
      </c>
      <c r="D74" s="4">
        <v>2444</v>
      </c>
      <c r="E74" s="4">
        <v>2544</v>
      </c>
      <c r="F74" s="4">
        <v>2860</v>
      </c>
      <c r="G74" s="4">
        <v>3019</v>
      </c>
      <c r="H74" s="4">
        <v>2506</v>
      </c>
      <c r="I74" s="4">
        <v>3023</v>
      </c>
      <c r="J74" s="4">
        <v>1376</v>
      </c>
      <c r="K74" s="4">
        <v>1253</v>
      </c>
      <c r="L74" s="4">
        <v>927</v>
      </c>
      <c r="M74" s="4">
        <v>794</v>
      </c>
      <c r="N74" s="4">
        <v>709</v>
      </c>
      <c r="O74" s="4">
        <v>904</v>
      </c>
    </row>
    <row r="75" spans="1:15">
      <c r="A75" s="3" t="s">
        <v>89</v>
      </c>
      <c r="B75">
        <v>7.11</v>
      </c>
      <c r="C75" s="4">
        <v>674</v>
      </c>
      <c r="D75" s="4">
        <v>775</v>
      </c>
      <c r="E75" s="4">
        <v>697</v>
      </c>
      <c r="F75" s="4">
        <v>725</v>
      </c>
      <c r="G75" s="4">
        <v>857</v>
      </c>
      <c r="H75" s="4">
        <v>803</v>
      </c>
      <c r="I75" s="4">
        <v>829</v>
      </c>
      <c r="J75" s="4">
        <v>456</v>
      </c>
      <c r="K75" s="4">
        <v>499</v>
      </c>
      <c r="L75" s="4">
        <v>424</v>
      </c>
      <c r="M75" s="4">
        <v>440</v>
      </c>
      <c r="N75" s="4">
        <v>412</v>
      </c>
      <c r="O75" s="4">
        <v>422</v>
      </c>
    </row>
    <row r="76" spans="1:15">
      <c r="A76" s="3" t="s">
        <v>90</v>
      </c>
      <c r="B76">
        <v>32.020000000000003</v>
      </c>
      <c r="C76" s="4">
        <v>1098</v>
      </c>
      <c r="D76" s="4">
        <v>1272</v>
      </c>
      <c r="E76" s="4">
        <v>1387</v>
      </c>
      <c r="F76" s="4">
        <v>1403</v>
      </c>
      <c r="G76" s="4">
        <v>1560</v>
      </c>
      <c r="H76" s="4">
        <v>1425</v>
      </c>
      <c r="I76" s="4">
        <v>1692</v>
      </c>
      <c r="J76" s="4">
        <v>409</v>
      </c>
      <c r="K76" s="4">
        <v>341</v>
      </c>
      <c r="L76" s="4">
        <v>407</v>
      </c>
      <c r="M76" s="4">
        <v>359</v>
      </c>
      <c r="N76" s="4">
        <v>344</v>
      </c>
      <c r="O76" s="4">
        <v>369</v>
      </c>
    </row>
    <row r="77" spans="1:15">
      <c r="A77" s="3" t="s">
        <v>91</v>
      </c>
      <c r="B77">
        <v>48.71</v>
      </c>
      <c r="C77" s="4">
        <v>1903</v>
      </c>
      <c r="D77" s="4">
        <v>2000</v>
      </c>
      <c r="E77" s="4">
        <v>1874</v>
      </c>
      <c r="F77" s="4">
        <v>1758</v>
      </c>
      <c r="G77" s="4">
        <v>1853</v>
      </c>
      <c r="H77" s="4">
        <v>1894</v>
      </c>
      <c r="I77" s="4">
        <v>1866</v>
      </c>
      <c r="J77" s="4">
        <v>864</v>
      </c>
      <c r="K77" s="4">
        <v>889</v>
      </c>
      <c r="L77" s="4">
        <v>857</v>
      </c>
      <c r="M77" s="4">
        <v>746</v>
      </c>
      <c r="N77" s="4">
        <v>629</v>
      </c>
      <c r="O77" s="4">
        <v>608</v>
      </c>
    </row>
    <row r="78" spans="1:15">
      <c r="A78" s="3" t="s">
        <v>92</v>
      </c>
      <c r="B78">
        <v>19.34</v>
      </c>
      <c r="C78" s="4">
        <v>819</v>
      </c>
      <c r="D78" s="4">
        <v>1070</v>
      </c>
      <c r="E78" s="4">
        <v>1382</v>
      </c>
      <c r="F78" s="4">
        <v>1840</v>
      </c>
      <c r="G78" s="4">
        <v>2185</v>
      </c>
      <c r="H78" s="4">
        <v>1977</v>
      </c>
      <c r="I78" s="4">
        <v>2529</v>
      </c>
      <c r="J78" s="4">
        <v>1357</v>
      </c>
      <c r="K78" s="4">
        <v>1232</v>
      </c>
      <c r="L78" s="4">
        <v>1066</v>
      </c>
      <c r="M78" s="3">
        <v>944</v>
      </c>
      <c r="N78" s="4">
        <v>907</v>
      </c>
      <c r="O78" s="4">
        <v>1010</v>
      </c>
    </row>
    <row r="79" spans="1:15">
      <c r="A79" s="3" t="s">
        <v>93</v>
      </c>
      <c r="B79">
        <v>6.45</v>
      </c>
      <c r="C79" s="4" t="s">
        <v>16</v>
      </c>
      <c r="D79" s="4" t="s">
        <v>16</v>
      </c>
      <c r="E79" s="4" t="s">
        <v>16</v>
      </c>
      <c r="F79" s="4" t="s">
        <v>16</v>
      </c>
      <c r="G79" s="4" t="s">
        <v>16</v>
      </c>
      <c r="H79" s="4" t="s">
        <v>16</v>
      </c>
      <c r="I79" s="4" t="s">
        <v>16</v>
      </c>
      <c r="J79" s="4" t="s">
        <v>16</v>
      </c>
      <c r="K79" s="4">
        <v>177</v>
      </c>
      <c r="L79" s="4">
        <v>139</v>
      </c>
      <c r="M79" s="4">
        <v>87</v>
      </c>
      <c r="N79" s="4">
        <v>57</v>
      </c>
      <c r="O79" s="4">
        <v>91</v>
      </c>
    </row>
    <row r="80" spans="1:15">
      <c r="A80" s="3" t="s">
        <v>94</v>
      </c>
      <c r="B80">
        <v>31.61</v>
      </c>
      <c r="C80" s="4">
        <v>2603</v>
      </c>
      <c r="D80" s="4">
        <v>2733</v>
      </c>
      <c r="E80" s="4">
        <v>2682</v>
      </c>
      <c r="F80" s="4">
        <v>2745</v>
      </c>
      <c r="G80" s="4">
        <v>2581</v>
      </c>
      <c r="H80" s="4">
        <v>2358</v>
      </c>
      <c r="I80" s="4">
        <v>2368</v>
      </c>
      <c r="J80" s="4">
        <v>698</v>
      </c>
      <c r="K80" s="4">
        <v>670</v>
      </c>
      <c r="L80" s="4">
        <v>616</v>
      </c>
      <c r="M80" s="4">
        <v>543</v>
      </c>
      <c r="N80" s="4">
        <v>457</v>
      </c>
      <c r="O80" s="4">
        <v>489</v>
      </c>
    </row>
    <row r="81" spans="1:15">
      <c r="A81" s="3" t="s">
        <v>95</v>
      </c>
      <c r="B81">
        <v>28.97</v>
      </c>
      <c r="C81" s="4">
        <v>1957</v>
      </c>
      <c r="D81" s="4">
        <v>1926</v>
      </c>
      <c r="E81" s="4">
        <v>2008</v>
      </c>
      <c r="F81" s="4">
        <v>2098</v>
      </c>
      <c r="G81" s="4">
        <v>2317</v>
      </c>
      <c r="H81" s="4">
        <v>2194</v>
      </c>
      <c r="I81" s="4">
        <v>2299</v>
      </c>
      <c r="J81" s="4">
        <v>1038</v>
      </c>
      <c r="K81" s="4">
        <v>1087</v>
      </c>
      <c r="L81" s="4">
        <v>860</v>
      </c>
      <c r="M81" s="4">
        <v>740</v>
      </c>
      <c r="N81" s="4">
        <v>589</v>
      </c>
      <c r="O81" s="4">
        <v>619</v>
      </c>
    </row>
    <row r="82" spans="1:15">
      <c r="A82" s="3" t="s">
        <v>96</v>
      </c>
      <c r="B82">
        <v>12.6</v>
      </c>
      <c r="C82" s="4">
        <v>1471</v>
      </c>
      <c r="D82" s="4">
        <v>1655</v>
      </c>
      <c r="E82" s="4">
        <v>1615</v>
      </c>
      <c r="F82" s="4">
        <v>1721</v>
      </c>
      <c r="G82" s="4">
        <v>1743</v>
      </c>
      <c r="H82" s="4">
        <v>1425</v>
      </c>
      <c r="I82" s="4">
        <v>1355</v>
      </c>
      <c r="J82" s="4">
        <v>576</v>
      </c>
      <c r="K82" s="4">
        <v>605</v>
      </c>
      <c r="L82" s="4">
        <v>565</v>
      </c>
      <c r="M82" s="4">
        <v>440</v>
      </c>
      <c r="N82" s="4">
        <v>475</v>
      </c>
      <c r="O82" s="4">
        <v>502</v>
      </c>
    </row>
    <row r="83" spans="1:15">
      <c r="A83" s="3" t="s">
        <v>97</v>
      </c>
      <c r="B83">
        <v>13.2</v>
      </c>
      <c r="C83" s="4">
        <v>829</v>
      </c>
      <c r="D83" s="4">
        <v>900</v>
      </c>
      <c r="E83" s="4">
        <v>857</v>
      </c>
      <c r="F83" s="4">
        <v>1008</v>
      </c>
      <c r="G83" s="4">
        <v>1110</v>
      </c>
      <c r="H83" s="4">
        <v>959</v>
      </c>
      <c r="I83" s="4">
        <v>1012</v>
      </c>
      <c r="J83" s="4">
        <v>355</v>
      </c>
      <c r="K83" s="4">
        <v>411</v>
      </c>
      <c r="L83" s="4">
        <v>398</v>
      </c>
      <c r="M83" s="4">
        <v>425</v>
      </c>
      <c r="N83" s="4">
        <v>409</v>
      </c>
      <c r="O83" s="4">
        <v>488</v>
      </c>
    </row>
    <row r="84" spans="1:15">
      <c r="A84" s="3" t="s">
        <v>98</v>
      </c>
      <c r="B84">
        <v>36.56</v>
      </c>
      <c r="C84" s="4">
        <v>1725</v>
      </c>
      <c r="D84" s="4">
        <v>1630</v>
      </c>
      <c r="E84" s="4">
        <v>1666</v>
      </c>
      <c r="F84" s="4">
        <v>1648</v>
      </c>
      <c r="G84" s="4">
        <v>1658</v>
      </c>
      <c r="H84" s="4">
        <v>1713</v>
      </c>
      <c r="I84" s="4">
        <v>1675</v>
      </c>
      <c r="J84" s="4">
        <v>887</v>
      </c>
      <c r="K84" s="4">
        <v>875</v>
      </c>
      <c r="L84" s="4">
        <v>769</v>
      </c>
      <c r="M84" s="4">
        <v>675</v>
      </c>
      <c r="N84" s="4">
        <v>604</v>
      </c>
      <c r="O84" s="4">
        <v>571</v>
      </c>
    </row>
    <row r="85" spans="1:15">
      <c r="A85" s="3" t="s">
        <v>99</v>
      </c>
      <c r="B85">
        <v>113.23</v>
      </c>
      <c r="C85" s="4">
        <v>6996</v>
      </c>
      <c r="D85" s="4">
        <v>7458</v>
      </c>
      <c r="E85" s="4">
        <v>7400</v>
      </c>
      <c r="F85" s="4">
        <v>7426</v>
      </c>
      <c r="G85" s="4">
        <v>7379</v>
      </c>
      <c r="H85" s="4">
        <v>7017</v>
      </c>
      <c r="I85" s="4">
        <v>6807</v>
      </c>
      <c r="J85" s="4">
        <v>2843</v>
      </c>
      <c r="K85" s="4">
        <v>3444</v>
      </c>
      <c r="L85" s="4">
        <v>3318</v>
      </c>
      <c r="M85" s="4">
        <v>3115</v>
      </c>
      <c r="N85" s="4">
        <v>2924</v>
      </c>
      <c r="O85" s="4">
        <v>3101</v>
      </c>
    </row>
    <row r="86" spans="1:15">
      <c r="A86" s="3" t="s">
        <v>101</v>
      </c>
      <c r="B86">
        <v>4.5599999999999996</v>
      </c>
      <c r="C86" s="4">
        <v>277</v>
      </c>
      <c r="D86" s="4">
        <v>315</v>
      </c>
      <c r="E86" s="4">
        <v>324</v>
      </c>
      <c r="F86" s="4">
        <v>386</v>
      </c>
      <c r="G86" s="4">
        <v>384</v>
      </c>
      <c r="H86" s="4">
        <v>383</v>
      </c>
      <c r="I86" s="4">
        <v>408</v>
      </c>
      <c r="J86" s="4">
        <v>148</v>
      </c>
      <c r="K86" s="4">
        <v>151</v>
      </c>
      <c r="L86" s="4">
        <v>107</v>
      </c>
      <c r="M86" s="4">
        <v>81</v>
      </c>
      <c r="N86" s="4">
        <v>73</v>
      </c>
      <c r="O86" s="4">
        <v>74</v>
      </c>
    </row>
    <row r="87" spans="1:15">
      <c r="A87" s="3" t="s">
        <v>102</v>
      </c>
      <c r="B87">
        <v>98.53</v>
      </c>
      <c r="C87" s="4">
        <v>5075</v>
      </c>
      <c r="D87" s="4">
        <v>5109</v>
      </c>
      <c r="E87" s="4">
        <v>5155</v>
      </c>
      <c r="F87" s="4">
        <v>5052</v>
      </c>
      <c r="G87" s="4">
        <v>5104</v>
      </c>
      <c r="H87" s="4">
        <v>5085</v>
      </c>
      <c r="I87" s="4">
        <v>4898</v>
      </c>
      <c r="J87" s="4">
        <v>2462</v>
      </c>
      <c r="K87" s="4">
        <v>2680</v>
      </c>
      <c r="L87" s="4">
        <v>3594</v>
      </c>
      <c r="M87" s="4">
        <v>3949</v>
      </c>
      <c r="N87" s="4">
        <v>3864</v>
      </c>
      <c r="O87" s="4">
        <v>3798</v>
      </c>
    </row>
    <row r="88" spans="1:15">
      <c r="A88" s="3" t="s">
        <v>103</v>
      </c>
      <c r="B88">
        <v>37.82</v>
      </c>
      <c r="C88" s="4">
        <v>1954</v>
      </c>
      <c r="D88" s="4">
        <v>2011</v>
      </c>
      <c r="E88" s="4">
        <v>1929</v>
      </c>
      <c r="F88" s="4">
        <v>1835</v>
      </c>
      <c r="G88" s="4">
        <v>1856</v>
      </c>
      <c r="H88" s="4">
        <v>1864</v>
      </c>
      <c r="I88" s="4">
        <v>1820</v>
      </c>
      <c r="J88" s="4">
        <v>830</v>
      </c>
      <c r="K88" s="4">
        <v>633</v>
      </c>
      <c r="L88" s="4">
        <v>582</v>
      </c>
      <c r="M88" s="4">
        <v>536</v>
      </c>
      <c r="N88" s="4">
        <v>476</v>
      </c>
      <c r="O88" s="4">
        <v>547</v>
      </c>
    </row>
    <row r="89" spans="1:15">
      <c r="A89" s="3" t="s">
        <v>104</v>
      </c>
      <c r="B89">
        <v>17.14</v>
      </c>
      <c r="C89" s="4">
        <v>1771</v>
      </c>
      <c r="D89" s="4">
        <v>1810</v>
      </c>
      <c r="E89" s="4">
        <v>1789</v>
      </c>
      <c r="F89" s="4">
        <v>1617</v>
      </c>
      <c r="G89" s="4">
        <v>1573</v>
      </c>
      <c r="H89" s="4">
        <v>1487</v>
      </c>
      <c r="I89" s="4">
        <v>1420</v>
      </c>
      <c r="J89" s="4">
        <v>696</v>
      </c>
      <c r="K89" s="4">
        <v>629</v>
      </c>
      <c r="L89" s="4">
        <v>589</v>
      </c>
      <c r="M89" s="4">
        <v>508</v>
      </c>
      <c r="N89" s="4">
        <v>371</v>
      </c>
      <c r="O89" s="4">
        <v>367</v>
      </c>
    </row>
    <row r="90" spans="1:15">
      <c r="A90" s="3" t="s">
        <v>105</v>
      </c>
      <c r="B90">
        <v>2.35</v>
      </c>
      <c r="C90" s="4">
        <v>490</v>
      </c>
      <c r="D90" s="4">
        <v>522</v>
      </c>
      <c r="E90" s="4">
        <v>534</v>
      </c>
      <c r="F90" s="4">
        <v>558</v>
      </c>
      <c r="G90" s="4">
        <v>651</v>
      </c>
      <c r="H90" s="4">
        <v>655</v>
      </c>
      <c r="I90" s="4">
        <v>751</v>
      </c>
      <c r="J90" s="4">
        <v>398</v>
      </c>
      <c r="K90" s="4">
        <v>457</v>
      </c>
      <c r="L90" s="4">
        <v>509</v>
      </c>
      <c r="M90" s="4">
        <v>524</v>
      </c>
      <c r="N90" s="4">
        <v>487</v>
      </c>
      <c r="O90" s="4">
        <v>492</v>
      </c>
    </row>
    <row r="91" spans="1:15">
      <c r="A91" s="3" t="s">
        <v>106</v>
      </c>
      <c r="B91">
        <v>18.13</v>
      </c>
      <c r="C91" s="4">
        <v>1939</v>
      </c>
      <c r="D91" s="4">
        <v>1772</v>
      </c>
      <c r="E91" s="4">
        <v>1601</v>
      </c>
      <c r="F91" s="4">
        <v>1559</v>
      </c>
      <c r="G91" s="4">
        <v>1534</v>
      </c>
      <c r="H91" s="4">
        <v>1480</v>
      </c>
      <c r="I91" s="4">
        <v>1389</v>
      </c>
      <c r="J91" s="4">
        <v>536</v>
      </c>
      <c r="K91" s="4">
        <v>476</v>
      </c>
      <c r="L91" s="4">
        <v>362</v>
      </c>
      <c r="M91" s="4">
        <v>350</v>
      </c>
      <c r="N91" s="4">
        <v>327</v>
      </c>
      <c r="O91" s="4">
        <v>350</v>
      </c>
    </row>
    <row r="92" spans="1:15">
      <c r="A92" s="3" t="s">
        <v>107</v>
      </c>
      <c r="B92">
        <v>7</v>
      </c>
      <c r="C92" s="4">
        <v>775</v>
      </c>
      <c r="D92" s="4">
        <v>819</v>
      </c>
      <c r="E92" s="4">
        <v>927</v>
      </c>
      <c r="F92" s="4">
        <v>1290</v>
      </c>
      <c r="G92" s="4">
        <v>1355</v>
      </c>
      <c r="H92" s="4">
        <v>1361</v>
      </c>
      <c r="I92" s="4">
        <v>1524</v>
      </c>
      <c r="J92" s="4">
        <v>1013</v>
      </c>
      <c r="K92" s="4">
        <v>901</v>
      </c>
      <c r="L92" s="4">
        <v>861</v>
      </c>
      <c r="M92" s="4">
        <v>730</v>
      </c>
      <c r="N92" s="4">
        <v>538</v>
      </c>
      <c r="O92" s="4">
        <v>567</v>
      </c>
    </row>
    <row r="93" spans="1:15">
      <c r="A93" s="3" t="s">
        <v>108</v>
      </c>
      <c r="B93">
        <v>7.66</v>
      </c>
      <c r="C93" s="4">
        <v>455</v>
      </c>
      <c r="D93" s="4">
        <v>551</v>
      </c>
      <c r="E93" s="4">
        <v>580</v>
      </c>
      <c r="F93" s="4">
        <v>505</v>
      </c>
      <c r="G93" s="4">
        <v>473</v>
      </c>
      <c r="H93" s="4">
        <v>480</v>
      </c>
      <c r="I93" s="4">
        <v>507</v>
      </c>
      <c r="J93" s="4">
        <v>198</v>
      </c>
      <c r="K93" s="4">
        <v>160</v>
      </c>
      <c r="L93" s="4">
        <v>241</v>
      </c>
      <c r="M93" s="4">
        <v>210</v>
      </c>
      <c r="N93" s="4">
        <v>191</v>
      </c>
      <c r="O93" s="4">
        <v>170</v>
      </c>
    </row>
    <row r="94" spans="1:15">
      <c r="A94" s="3" t="s">
        <v>109</v>
      </c>
      <c r="B94">
        <v>13.36</v>
      </c>
      <c r="C94" s="4">
        <v>2309</v>
      </c>
      <c r="D94" s="4">
        <v>2285</v>
      </c>
      <c r="E94" s="4">
        <v>2265</v>
      </c>
      <c r="F94" s="4">
        <v>2252</v>
      </c>
      <c r="G94" s="4">
        <v>2344</v>
      </c>
      <c r="H94" s="4">
        <v>2137</v>
      </c>
      <c r="I94" s="4">
        <v>2186</v>
      </c>
      <c r="J94" s="4">
        <v>343</v>
      </c>
      <c r="K94" s="4">
        <v>339</v>
      </c>
      <c r="L94" s="4">
        <v>307</v>
      </c>
      <c r="M94" s="4">
        <v>258</v>
      </c>
      <c r="N94" s="4">
        <v>227</v>
      </c>
      <c r="O94" s="4">
        <v>258</v>
      </c>
    </row>
    <row r="95" spans="1:15">
      <c r="A95" s="3" t="s">
        <v>110</v>
      </c>
      <c r="B95">
        <v>53.03</v>
      </c>
      <c r="C95" s="4">
        <v>3443</v>
      </c>
      <c r="D95" s="4">
        <v>3460</v>
      </c>
      <c r="E95" s="4">
        <v>3376</v>
      </c>
      <c r="F95" s="4">
        <v>3280</v>
      </c>
      <c r="G95" s="4">
        <v>3307</v>
      </c>
      <c r="H95" s="4">
        <v>3524</v>
      </c>
      <c r="I95" s="4">
        <v>3493</v>
      </c>
      <c r="J95" s="4">
        <v>1899</v>
      </c>
      <c r="K95" s="4">
        <v>2064</v>
      </c>
      <c r="L95" s="4">
        <v>2195</v>
      </c>
      <c r="M95" s="4">
        <v>2532</v>
      </c>
      <c r="N95" s="4">
        <v>2802</v>
      </c>
      <c r="O95" s="4">
        <v>2869</v>
      </c>
    </row>
    <row r="96" spans="1:15">
      <c r="A96" s="3" t="s">
        <v>63</v>
      </c>
      <c r="B96">
        <v>59.59</v>
      </c>
      <c r="C96" s="4">
        <v>4986</v>
      </c>
      <c r="D96" s="4">
        <v>4966</v>
      </c>
      <c r="E96" s="4">
        <v>4720</v>
      </c>
      <c r="F96" s="4">
        <v>4688</v>
      </c>
      <c r="G96" s="4">
        <v>4876</v>
      </c>
      <c r="H96" s="4">
        <v>4864</v>
      </c>
      <c r="I96" s="4">
        <v>5119</v>
      </c>
      <c r="J96" s="4">
        <v>1292</v>
      </c>
      <c r="K96" s="4">
        <v>3575</v>
      </c>
      <c r="L96" s="4">
        <v>3307</v>
      </c>
      <c r="M96" s="4">
        <v>3096</v>
      </c>
      <c r="N96" s="4">
        <v>2717</v>
      </c>
      <c r="O96" s="4">
        <v>2781</v>
      </c>
    </row>
    <row r="97" spans="1:15">
      <c r="A97" s="3" t="s">
        <v>112</v>
      </c>
      <c r="B97">
        <v>6.15</v>
      </c>
      <c r="C97" s="4">
        <v>2410</v>
      </c>
      <c r="D97" s="4">
        <v>2692</v>
      </c>
      <c r="E97" s="4">
        <v>3194</v>
      </c>
      <c r="F97" s="4">
        <v>3447</v>
      </c>
      <c r="G97" s="4">
        <v>3914</v>
      </c>
      <c r="H97" s="4">
        <v>3695</v>
      </c>
      <c r="I97" s="4">
        <v>4106</v>
      </c>
      <c r="J97" s="4">
        <v>675</v>
      </c>
      <c r="K97" s="4">
        <v>668</v>
      </c>
      <c r="L97" s="4">
        <v>533</v>
      </c>
      <c r="M97" s="4">
        <v>363</v>
      </c>
      <c r="N97" s="4">
        <v>260</v>
      </c>
      <c r="O97" s="4">
        <v>336</v>
      </c>
    </row>
    <row r="98" spans="1:15">
      <c r="A98" s="3" t="s">
        <v>113</v>
      </c>
      <c r="B98">
        <v>3.1</v>
      </c>
      <c r="C98" s="4">
        <v>542</v>
      </c>
      <c r="D98" s="4">
        <v>635</v>
      </c>
      <c r="E98" s="4">
        <v>754</v>
      </c>
      <c r="F98" s="4">
        <v>1077</v>
      </c>
      <c r="G98" s="4">
        <v>1661</v>
      </c>
      <c r="H98" s="4">
        <v>1597</v>
      </c>
      <c r="I98" s="4">
        <v>1612</v>
      </c>
      <c r="J98" s="4">
        <v>820</v>
      </c>
      <c r="K98" s="4">
        <v>471</v>
      </c>
      <c r="L98" s="4">
        <v>2082</v>
      </c>
      <c r="M98" s="4">
        <v>2083</v>
      </c>
      <c r="N98" s="4">
        <v>1808</v>
      </c>
      <c r="O98" s="4">
        <v>1840</v>
      </c>
    </row>
    <row r="99" spans="1:15">
      <c r="A99" s="3" t="s">
        <v>114</v>
      </c>
      <c r="B99">
        <v>5.41</v>
      </c>
      <c r="C99" s="4">
        <v>535</v>
      </c>
      <c r="D99" s="4">
        <v>746</v>
      </c>
      <c r="E99" s="4">
        <v>995</v>
      </c>
      <c r="F99" s="4">
        <v>1436</v>
      </c>
      <c r="G99" s="4">
        <v>1825</v>
      </c>
      <c r="H99" s="4">
        <v>2036</v>
      </c>
      <c r="I99" s="4">
        <v>2147</v>
      </c>
      <c r="J99" s="4">
        <v>1473</v>
      </c>
      <c r="K99" s="4">
        <v>1177</v>
      </c>
      <c r="L99" s="4">
        <v>1157</v>
      </c>
      <c r="M99" s="4">
        <v>970</v>
      </c>
      <c r="N99" s="4">
        <v>825</v>
      </c>
      <c r="O99" s="4">
        <v>855</v>
      </c>
    </row>
    <row r="100" spans="1:15">
      <c r="A100" s="3" t="s">
        <v>115</v>
      </c>
      <c r="B100">
        <v>4.04</v>
      </c>
      <c r="C100" s="4">
        <v>309</v>
      </c>
      <c r="D100" s="4">
        <v>273</v>
      </c>
      <c r="E100" s="4">
        <v>312</v>
      </c>
      <c r="F100" s="4">
        <v>396</v>
      </c>
      <c r="G100" s="4">
        <v>437</v>
      </c>
      <c r="H100" s="4">
        <v>442</v>
      </c>
      <c r="I100" s="4">
        <v>473</v>
      </c>
      <c r="J100" s="4">
        <v>257</v>
      </c>
      <c r="K100" s="4">
        <v>493</v>
      </c>
      <c r="L100" s="4">
        <v>493</v>
      </c>
      <c r="M100" s="4">
        <v>357</v>
      </c>
      <c r="N100" s="4">
        <v>330</v>
      </c>
      <c r="O100" s="4">
        <v>353</v>
      </c>
    </row>
    <row r="101" spans="1:15">
      <c r="A101" s="3" t="s">
        <v>116</v>
      </c>
      <c r="B101">
        <v>18.8</v>
      </c>
      <c r="C101" s="4">
        <v>1363</v>
      </c>
      <c r="D101" s="4">
        <v>1362</v>
      </c>
      <c r="E101" s="4">
        <v>1304</v>
      </c>
      <c r="F101" s="4">
        <v>1414</v>
      </c>
      <c r="G101" s="4">
        <v>1469</v>
      </c>
      <c r="H101" s="4">
        <v>1461</v>
      </c>
      <c r="I101" s="4">
        <v>1543</v>
      </c>
      <c r="J101" s="4">
        <v>688</v>
      </c>
      <c r="K101" s="4">
        <v>731</v>
      </c>
      <c r="L101" s="4">
        <v>508</v>
      </c>
      <c r="M101" s="4">
        <v>382</v>
      </c>
      <c r="N101" s="4">
        <v>243</v>
      </c>
      <c r="O101" s="4">
        <v>271</v>
      </c>
    </row>
    <row r="102" spans="1:15">
      <c r="A102" s="3" t="s">
        <v>117</v>
      </c>
      <c r="B102">
        <v>5.09</v>
      </c>
      <c r="C102" s="4">
        <v>1002</v>
      </c>
      <c r="D102" s="4">
        <v>1676</v>
      </c>
      <c r="E102" s="4">
        <v>2044</v>
      </c>
      <c r="F102" s="4">
        <v>2331</v>
      </c>
      <c r="G102" s="4">
        <v>2173</v>
      </c>
      <c r="H102" s="4">
        <v>2697</v>
      </c>
      <c r="I102" s="4">
        <v>3629</v>
      </c>
      <c r="J102" s="4">
        <v>2768</v>
      </c>
      <c r="K102" s="4" t="s">
        <v>16</v>
      </c>
      <c r="L102" s="4">
        <v>1879</v>
      </c>
      <c r="M102" s="4">
        <v>1485</v>
      </c>
      <c r="N102" s="4">
        <v>1190</v>
      </c>
      <c r="O102" s="4">
        <v>1245</v>
      </c>
    </row>
    <row r="103" spans="1:15">
      <c r="A103" s="3" t="s">
        <v>118</v>
      </c>
      <c r="B103">
        <v>21.16</v>
      </c>
      <c r="C103" s="4">
        <v>1970</v>
      </c>
      <c r="D103" s="4">
        <v>2419</v>
      </c>
      <c r="E103" s="4">
        <v>2435</v>
      </c>
      <c r="F103" s="4">
        <v>3202</v>
      </c>
      <c r="G103" s="4">
        <v>4390</v>
      </c>
      <c r="H103" s="4">
        <v>4299</v>
      </c>
      <c r="I103" s="4">
        <v>4872</v>
      </c>
      <c r="J103" s="4">
        <v>3079</v>
      </c>
      <c r="K103" s="4">
        <v>4182</v>
      </c>
      <c r="L103" s="4">
        <v>6701</v>
      </c>
      <c r="M103" s="4">
        <v>6184</v>
      </c>
      <c r="N103" s="4">
        <v>5477</v>
      </c>
      <c r="O103" s="4">
        <v>5390</v>
      </c>
    </row>
    <row r="104" spans="1:15">
      <c r="A104" s="3" t="s">
        <v>119</v>
      </c>
      <c r="B104">
        <v>36.82</v>
      </c>
      <c r="C104" s="4">
        <v>5374</v>
      </c>
      <c r="D104" s="4">
        <v>5358</v>
      </c>
      <c r="E104" s="4">
        <v>5363</v>
      </c>
      <c r="F104" s="4">
        <v>5351</v>
      </c>
      <c r="G104" s="4">
        <v>4927</v>
      </c>
      <c r="H104" s="4">
        <v>4453</v>
      </c>
      <c r="I104" s="4">
        <v>4294</v>
      </c>
      <c r="J104" s="4">
        <v>2095</v>
      </c>
      <c r="K104" s="4">
        <v>5669</v>
      </c>
      <c r="L104" s="4">
        <v>5478</v>
      </c>
      <c r="M104" s="4">
        <v>6106</v>
      </c>
      <c r="N104" s="4">
        <v>6101</v>
      </c>
      <c r="O104" s="4">
        <v>5972</v>
      </c>
    </row>
    <row r="105" spans="1:15">
      <c r="A105" s="3" t="s">
        <v>120</v>
      </c>
      <c r="B105">
        <v>4.7</v>
      </c>
      <c r="C105" s="4">
        <v>1469</v>
      </c>
      <c r="D105" s="4">
        <v>1379</v>
      </c>
      <c r="E105" s="4">
        <v>1333</v>
      </c>
      <c r="F105" s="4">
        <v>1465</v>
      </c>
      <c r="G105" s="4">
        <v>1516</v>
      </c>
      <c r="H105" s="4">
        <v>1553</v>
      </c>
      <c r="I105" s="4">
        <v>1543</v>
      </c>
      <c r="J105" s="4">
        <v>688</v>
      </c>
      <c r="K105" s="4">
        <v>642</v>
      </c>
      <c r="L105" s="4">
        <v>472</v>
      </c>
      <c r="M105" s="4">
        <v>326</v>
      </c>
      <c r="N105" s="4">
        <v>283</v>
      </c>
      <c r="O105" s="4">
        <v>298</v>
      </c>
    </row>
    <row r="106" spans="1:15">
      <c r="A106" s="3" t="s">
        <v>72</v>
      </c>
      <c r="B106">
        <v>14.26</v>
      </c>
      <c r="C106" s="4">
        <v>2472</v>
      </c>
      <c r="D106" s="4">
        <v>3389</v>
      </c>
      <c r="E106" s="4">
        <v>5204</v>
      </c>
      <c r="F106" s="4">
        <v>7104</v>
      </c>
      <c r="G106" s="4">
        <v>7470</v>
      </c>
      <c r="H106" s="4">
        <v>7035</v>
      </c>
      <c r="I106" s="4">
        <v>7849</v>
      </c>
      <c r="J106" s="4">
        <v>3786</v>
      </c>
      <c r="K106" s="4">
        <v>4551</v>
      </c>
      <c r="L106" s="4">
        <v>11798</v>
      </c>
      <c r="M106" s="4">
        <v>14704</v>
      </c>
      <c r="N106" s="4">
        <v>14929</v>
      </c>
      <c r="O106" s="4">
        <v>14687</v>
      </c>
    </row>
    <row r="107" spans="1:15">
      <c r="A107" s="3" t="s">
        <v>121</v>
      </c>
      <c r="B107">
        <v>44.42</v>
      </c>
      <c r="C107" s="4">
        <v>3597</v>
      </c>
      <c r="D107" s="4">
        <v>3679</v>
      </c>
      <c r="E107" s="4">
        <v>3570</v>
      </c>
      <c r="F107" s="4">
        <v>3649</v>
      </c>
      <c r="G107" s="4">
        <v>3696</v>
      </c>
      <c r="H107" s="4">
        <v>3380</v>
      </c>
      <c r="I107" s="4">
        <v>3400</v>
      </c>
      <c r="J107" s="4">
        <v>892</v>
      </c>
      <c r="K107" s="4">
        <v>779</v>
      </c>
      <c r="L107" s="4">
        <v>551</v>
      </c>
      <c r="M107" s="4">
        <v>394</v>
      </c>
      <c r="N107" s="4">
        <v>318</v>
      </c>
      <c r="O107" s="4">
        <v>386</v>
      </c>
    </row>
    <row r="108" spans="1:15">
      <c r="A108" s="3" t="s">
        <v>122</v>
      </c>
      <c r="B108">
        <v>8.33</v>
      </c>
      <c r="C108" s="4">
        <v>732</v>
      </c>
      <c r="D108" s="4">
        <v>845</v>
      </c>
      <c r="E108" s="4">
        <v>822</v>
      </c>
      <c r="F108" s="4">
        <v>991</v>
      </c>
      <c r="G108" s="4">
        <v>971</v>
      </c>
      <c r="H108" s="4">
        <v>932</v>
      </c>
      <c r="I108" s="4">
        <v>1012</v>
      </c>
      <c r="J108" s="4">
        <v>523</v>
      </c>
      <c r="K108" s="4">
        <v>531</v>
      </c>
      <c r="L108" s="4">
        <v>399</v>
      </c>
      <c r="M108" s="4">
        <v>298</v>
      </c>
      <c r="N108" s="4">
        <v>277</v>
      </c>
      <c r="O108" s="4">
        <v>305</v>
      </c>
    </row>
    <row r="109" spans="1:15">
      <c r="A109" s="3" t="s">
        <v>123</v>
      </c>
      <c r="B109">
        <v>5.72</v>
      </c>
      <c r="C109" s="4">
        <v>635</v>
      </c>
      <c r="D109" s="4">
        <v>584</v>
      </c>
      <c r="E109" s="4">
        <v>537</v>
      </c>
      <c r="F109" s="4">
        <v>557</v>
      </c>
      <c r="G109" s="4">
        <v>691</v>
      </c>
      <c r="H109" s="4">
        <v>701</v>
      </c>
      <c r="I109" s="4">
        <v>781</v>
      </c>
      <c r="J109" s="4">
        <v>454</v>
      </c>
      <c r="K109" s="4">
        <v>697</v>
      </c>
      <c r="L109" s="4">
        <v>504</v>
      </c>
      <c r="M109" s="4">
        <v>411</v>
      </c>
      <c r="N109" s="4">
        <v>391</v>
      </c>
      <c r="O109" s="4">
        <v>432</v>
      </c>
    </row>
    <row r="110" spans="1:15">
      <c r="A110" s="3" t="s">
        <v>124</v>
      </c>
      <c r="B110">
        <v>35.24</v>
      </c>
      <c r="C110" s="4">
        <v>3558</v>
      </c>
      <c r="D110" s="4">
        <v>3630</v>
      </c>
      <c r="E110" s="4">
        <v>2935</v>
      </c>
      <c r="F110" s="4">
        <v>3069</v>
      </c>
      <c r="G110" s="4">
        <v>3238</v>
      </c>
      <c r="H110" s="4">
        <v>3098</v>
      </c>
      <c r="I110" s="4">
        <v>3324</v>
      </c>
      <c r="J110" s="4">
        <v>1381</v>
      </c>
      <c r="K110" s="4">
        <v>1106</v>
      </c>
      <c r="L110" s="4">
        <v>898</v>
      </c>
      <c r="M110" s="4">
        <v>866</v>
      </c>
      <c r="N110" s="4">
        <v>776</v>
      </c>
      <c r="O110" s="4">
        <v>832</v>
      </c>
    </row>
    <row r="111" spans="1:15">
      <c r="A111" s="3" t="s">
        <v>125</v>
      </c>
      <c r="B111">
        <v>12.2</v>
      </c>
      <c r="C111" s="4">
        <v>839</v>
      </c>
      <c r="D111" s="4">
        <v>897</v>
      </c>
      <c r="E111" s="4">
        <v>1486</v>
      </c>
      <c r="F111" s="4">
        <v>2184</v>
      </c>
      <c r="G111" s="4">
        <v>2362</v>
      </c>
      <c r="H111" s="4">
        <v>2543</v>
      </c>
      <c r="I111" s="4">
        <v>2634</v>
      </c>
      <c r="J111" s="4">
        <v>2174</v>
      </c>
      <c r="K111" s="4">
        <v>2163</v>
      </c>
      <c r="L111" s="4">
        <v>1529</v>
      </c>
      <c r="M111" s="4">
        <v>981</v>
      </c>
      <c r="N111" s="4">
        <v>633</v>
      </c>
      <c r="O111" s="4">
        <v>710</v>
      </c>
    </row>
    <row r="112" spans="1:15">
      <c r="A112" s="3" t="s">
        <v>126</v>
      </c>
      <c r="B112">
        <v>81.349999999999994</v>
      </c>
      <c r="C112" s="4">
        <v>12006</v>
      </c>
      <c r="D112" s="4">
        <v>14176</v>
      </c>
      <c r="E112" s="4">
        <v>17147</v>
      </c>
      <c r="F112" s="4">
        <v>19264</v>
      </c>
      <c r="G112" s="4">
        <v>22418</v>
      </c>
      <c r="H112" s="4">
        <v>20419</v>
      </c>
      <c r="I112" s="4">
        <v>22310</v>
      </c>
      <c r="J112" s="4">
        <v>7383</v>
      </c>
      <c r="K112" s="4">
        <v>7617</v>
      </c>
      <c r="L112" s="4">
        <v>7128</v>
      </c>
      <c r="M112" s="4">
        <v>7371</v>
      </c>
      <c r="N112" s="4">
        <v>7604</v>
      </c>
      <c r="O112" s="4">
        <v>7273</v>
      </c>
    </row>
    <row r="113" spans="1:15">
      <c r="A113" s="3" t="s">
        <v>127</v>
      </c>
      <c r="B113">
        <v>25.35</v>
      </c>
      <c r="C113" s="4">
        <v>4173</v>
      </c>
      <c r="D113" s="4">
        <v>4230</v>
      </c>
      <c r="E113" s="4">
        <v>4141</v>
      </c>
      <c r="F113" s="4">
        <v>3996</v>
      </c>
      <c r="G113" s="4">
        <v>3445</v>
      </c>
      <c r="H113" s="4">
        <v>3110</v>
      </c>
      <c r="I113" s="4">
        <v>2927</v>
      </c>
      <c r="J113" s="4">
        <v>1234</v>
      </c>
      <c r="K113" s="4">
        <v>1085</v>
      </c>
      <c r="L113" s="4">
        <v>784</v>
      </c>
      <c r="M113" s="4">
        <v>552</v>
      </c>
      <c r="N113" s="4">
        <v>557</v>
      </c>
      <c r="O113" s="4">
        <v>652</v>
      </c>
    </row>
    <row r="114" spans="1:15">
      <c r="A114" s="3" t="s">
        <v>128</v>
      </c>
      <c r="B114">
        <v>23.31</v>
      </c>
      <c r="C114" s="4">
        <v>5640</v>
      </c>
      <c r="D114" s="4">
        <v>5635</v>
      </c>
      <c r="E114" s="4">
        <v>5438</v>
      </c>
      <c r="F114" s="4">
        <v>6253</v>
      </c>
      <c r="G114" s="4">
        <v>6903</v>
      </c>
      <c r="H114" s="4">
        <v>6702</v>
      </c>
      <c r="I114" s="4">
        <v>7061</v>
      </c>
      <c r="J114" s="4">
        <v>3458</v>
      </c>
      <c r="K114" s="4">
        <v>4140</v>
      </c>
      <c r="L114" s="4">
        <v>5542</v>
      </c>
      <c r="M114" s="4">
        <v>5095</v>
      </c>
      <c r="N114" s="4">
        <v>5202</v>
      </c>
      <c r="O114" s="4">
        <v>5160</v>
      </c>
    </row>
    <row r="115" spans="1:15">
      <c r="A115" s="3" t="s">
        <v>129</v>
      </c>
      <c r="B115">
        <v>2.29</v>
      </c>
      <c r="C115" s="4">
        <v>296</v>
      </c>
      <c r="D115" s="4">
        <v>390</v>
      </c>
      <c r="E115" s="4">
        <v>286</v>
      </c>
      <c r="F115" s="4">
        <v>694</v>
      </c>
      <c r="G115" s="4">
        <v>1128</v>
      </c>
      <c r="H115" s="4">
        <v>1115</v>
      </c>
      <c r="I115" s="4">
        <v>1250</v>
      </c>
      <c r="J115" s="4">
        <v>776</v>
      </c>
      <c r="K115" s="4">
        <v>731</v>
      </c>
      <c r="L115" s="4">
        <v>594</v>
      </c>
      <c r="M115" s="4">
        <v>587</v>
      </c>
      <c r="N115" s="4">
        <v>627</v>
      </c>
      <c r="O115" s="4">
        <v>589</v>
      </c>
    </row>
    <row r="116" spans="1:15">
      <c r="A116" s="3" t="s">
        <v>130</v>
      </c>
      <c r="B116">
        <v>26.74</v>
      </c>
      <c r="C116" s="4">
        <v>4179</v>
      </c>
      <c r="D116" s="4">
        <v>4120</v>
      </c>
      <c r="E116" s="4">
        <v>4663</v>
      </c>
      <c r="F116" s="4">
        <v>5538</v>
      </c>
      <c r="G116" s="4">
        <v>5104</v>
      </c>
      <c r="H116" s="4">
        <v>4716</v>
      </c>
      <c r="I116" s="4">
        <v>5083</v>
      </c>
      <c r="J116" s="4">
        <v>2664</v>
      </c>
      <c r="K116" s="4">
        <v>2595</v>
      </c>
      <c r="L116" s="4">
        <v>2037</v>
      </c>
      <c r="M116" s="4">
        <v>1833</v>
      </c>
      <c r="N116" s="4">
        <v>2989</v>
      </c>
      <c r="O116" s="4">
        <v>3202</v>
      </c>
    </row>
    <row r="117" spans="1:15">
      <c r="A117" s="3" t="s">
        <v>131</v>
      </c>
      <c r="B117">
        <v>13.86</v>
      </c>
      <c r="C117" s="4">
        <v>1007</v>
      </c>
      <c r="D117" s="4">
        <v>1160</v>
      </c>
      <c r="E117" s="4">
        <v>1351</v>
      </c>
      <c r="F117" s="4">
        <v>1700</v>
      </c>
      <c r="G117" s="4">
        <v>2079</v>
      </c>
      <c r="H117" s="4">
        <v>2334</v>
      </c>
      <c r="I117" s="4">
        <v>2668</v>
      </c>
      <c r="J117" s="4">
        <v>1776</v>
      </c>
      <c r="K117" s="4">
        <v>1838</v>
      </c>
      <c r="L117" s="4">
        <v>1392</v>
      </c>
      <c r="M117" s="4">
        <v>1110</v>
      </c>
      <c r="N117" s="4">
        <v>947</v>
      </c>
      <c r="O117" s="4">
        <v>1093</v>
      </c>
    </row>
    <row r="118" spans="1:15">
      <c r="A118" s="3" t="s">
        <v>25</v>
      </c>
      <c r="B118">
        <v>26.95</v>
      </c>
      <c r="C118" s="4">
        <v>2597</v>
      </c>
      <c r="D118" s="4">
        <v>2601</v>
      </c>
      <c r="E118" s="4">
        <v>2371</v>
      </c>
      <c r="F118" s="4">
        <v>2218</v>
      </c>
      <c r="G118" s="4">
        <v>2167</v>
      </c>
      <c r="H118" s="4">
        <v>1873</v>
      </c>
      <c r="I118" s="4">
        <v>1846</v>
      </c>
      <c r="J118" s="4">
        <v>166</v>
      </c>
      <c r="K118" s="4">
        <v>202</v>
      </c>
      <c r="L118" s="4">
        <v>301</v>
      </c>
      <c r="M118" s="4">
        <v>278</v>
      </c>
      <c r="N118" s="4">
        <v>247</v>
      </c>
      <c r="O118" s="4">
        <v>256</v>
      </c>
    </row>
    <row r="119" spans="1:15">
      <c r="A119" s="3" t="s">
        <v>132</v>
      </c>
      <c r="B119">
        <v>16.98</v>
      </c>
      <c r="C119" s="4">
        <v>1212</v>
      </c>
      <c r="D119" s="4">
        <v>2400</v>
      </c>
      <c r="E119" s="4">
        <v>5363</v>
      </c>
      <c r="F119" s="4">
        <v>8235</v>
      </c>
      <c r="G119" s="4">
        <v>8966</v>
      </c>
      <c r="H119" s="4">
        <v>7697</v>
      </c>
      <c r="I119" s="4">
        <v>8004</v>
      </c>
      <c r="J119" s="4">
        <v>4561</v>
      </c>
      <c r="K119" s="4">
        <v>4299</v>
      </c>
      <c r="L119" s="4">
        <v>3021</v>
      </c>
      <c r="M119" s="4">
        <v>2834</v>
      </c>
      <c r="N119" s="4">
        <v>2508</v>
      </c>
      <c r="O119" s="4">
        <v>2639</v>
      </c>
    </row>
    <row r="120" spans="1:15">
      <c r="A120" s="3" t="s">
        <v>133</v>
      </c>
      <c r="B120">
        <v>19.05</v>
      </c>
      <c r="C120" s="4">
        <v>2177</v>
      </c>
      <c r="D120" s="4">
        <v>2194</v>
      </c>
      <c r="E120" s="4">
        <v>1898</v>
      </c>
      <c r="F120" s="4">
        <v>2472</v>
      </c>
      <c r="G120" s="3">
        <v>3664</v>
      </c>
      <c r="H120" s="4">
        <v>3396</v>
      </c>
      <c r="I120" s="4">
        <v>3589</v>
      </c>
      <c r="J120" s="4">
        <v>1684</v>
      </c>
      <c r="K120" s="4">
        <v>1943</v>
      </c>
      <c r="L120" s="4">
        <v>2266</v>
      </c>
      <c r="M120" s="4">
        <v>2146</v>
      </c>
      <c r="N120" s="4">
        <v>1783</v>
      </c>
      <c r="O120" s="4">
        <v>1901</v>
      </c>
    </row>
    <row r="121" spans="1:15">
      <c r="A121" s="3" t="s">
        <v>134</v>
      </c>
      <c r="B121">
        <v>29.79</v>
      </c>
      <c r="C121" s="4">
        <v>2894</v>
      </c>
      <c r="D121" s="4">
        <v>2850</v>
      </c>
      <c r="E121" s="4">
        <v>2982</v>
      </c>
      <c r="F121" s="4">
        <v>3104</v>
      </c>
      <c r="G121" s="4">
        <v>3264</v>
      </c>
      <c r="H121" s="4">
        <v>2837</v>
      </c>
      <c r="I121" s="4">
        <v>2771</v>
      </c>
      <c r="J121" s="4">
        <v>163</v>
      </c>
      <c r="K121" s="4">
        <v>202</v>
      </c>
      <c r="L121" s="4">
        <v>115</v>
      </c>
      <c r="M121" s="4">
        <v>100</v>
      </c>
      <c r="N121" s="4">
        <v>56</v>
      </c>
      <c r="O121" s="4">
        <v>73</v>
      </c>
    </row>
    <row r="122" spans="1:15">
      <c r="A122" s="3" t="s">
        <v>135</v>
      </c>
      <c r="B122">
        <v>12.03</v>
      </c>
      <c r="C122" s="4">
        <v>2248</v>
      </c>
      <c r="D122" s="4">
        <v>2341</v>
      </c>
      <c r="E122" s="4">
        <v>2572</v>
      </c>
      <c r="F122" s="4">
        <v>3213</v>
      </c>
      <c r="G122" s="3">
        <v>4439</v>
      </c>
      <c r="H122" s="4">
        <v>4563</v>
      </c>
      <c r="I122" s="4">
        <v>4695</v>
      </c>
      <c r="J122" s="4">
        <v>1477</v>
      </c>
      <c r="K122" s="4">
        <v>1883</v>
      </c>
      <c r="L122" s="4">
        <v>4110</v>
      </c>
      <c r="M122" s="4">
        <v>3784</v>
      </c>
      <c r="N122" s="4">
        <v>3433</v>
      </c>
      <c r="O122" s="4">
        <v>3449</v>
      </c>
    </row>
    <row r="123" spans="1:15">
      <c r="A123" s="3" t="s">
        <v>136</v>
      </c>
      <c r="B123">
        <v>44.12</v>
      </c>
      <c r="C123" s="4">
        <v>3250</v>
      </c>
      <c r="D123" s="4">
        <v>3051</v>
      </c>
      <c r="E123" s="4">
        <v>2816</v>
      </c>
      <c r="F123" s="4">
        <v>2608</v>
      </c>
      <c r="G123" s="4">
        <v>2329</v>
      </c>
      <c r="H123" s="4">
        <v>2080</v>
      </c>
      <c r="I123" s="4">
        <v>1943</v>
      </c>
      <c r="J123" s="4">
        <v>6</v>
      </c>
      <c r="K123" s="4">
        <v>21</v>
      </c>
      <c r="L123" s="4">
        <v>461</v>
      </c>
      <c r="M123" s="4">
        <v>542</v>
      </c>
      <c r="N123" s="4">
        <v>492</v>
      </c>
      <c r="O123" s="4">
        <v>593</v>
      </c>
    </row>
    <row r="124" spans="1:15">
      <c r="A124" s="3" t="s">
        <v>111</v>
      </c>
      <c r="B124">
        <v>22.9</v>
      </c>
      <c r="C124" s="4">
        <v>4370</v>
      </c>
      <c r="D124" s="4">
        <v>5250</v>
      </c>
      <c r="E124" s="4">
        <v>6530</v>
      </c>
      <c r="F124" s="4">
        <v>8679</v>
      </c>
      <c r="G124" s="4">
        <v>10126</v>
      </c>
      <c r="H124" s="4">
        <v>11429</v>
      </c>
      <c r="I124" s="4">
        <v>12647</v>
      </c>
      <c r="J124" s="4">
        <v>9777</v>
      </c>
      <c r="K124" s="4">
        <v>18041</v>
      </c>
      <c r="L124" s="4">
        <v>18256</v>
      </c>
      <c r="M124" s="4">
        <v>24763</v>
      </c>
      <c r="N124" s="4">
        <v>25210</v>
      </c>
      <c r="O124" s="4">
        <v>25081</v>
      </c>
    </row>
    <row r="125" spans="1:15">
      <c r="A125" s="3" t="s">
        <v>100</v>
      </c>
      <c r="B125">
        <v>6.5</v>
      </c>
      <c r="C125" s="4">
        <v>1141</v>
      </c>
      <c r="D125" s="4">
        <v>1294</v>
      </c>
      <c r="E125" s="4">
        <v>1414</v>
      </c>
      <c r="F125" s="4">
        <v>1574</v>
      </c>
      <c r="G125" s="4">
        <v>1800</v>
      </c>
      <c r="H125" s="4">
        <v>1829</v>
      </c>
      <c r="I125" s="4">
        <v>1909</v>
      </c>
      <c r="J125" s="4">
        <v>984</v>
      </c>
      <c r="K125" s="4">
        <v>954</v>
      </c>
      <c r="L125" s="4">
        <v>790</v>
      </c>
      <c r="M125" s="4">
        <v>672</v>
      </c>
      <c r="N125" s="4">
        <v>628</v>
      </c>
      <c r="O125" s="4">
        <v>721</v>
      </c>
    </row>
    <row r="126" spans="1:15">
      <c r="A126" s="3" t="s">
        <v>137</v>
      </c>
      <c r="B126">
        <v>33.549999999999997</v>
      </c>
      <c r="C126" s="4">
        <v>2764</v>
      </c>
      <c r="D126" s="4">
        <v>3218</v>
      </c>
      <c r="E126" s="4">
        <v>3204</v>
      </c>
      <c r="F126" s="4">
        <v>3971</v>
      </c>
      <c r="G126" s="4">
        <v>4868</v>
      </c>
      <c r="H126" s="4">
        <v>4279</v>
      </c>
      <c r="I126" s="4">
        <v>4526</v>
      </c>
      <c r="J126" s="4">
        <v>762</v>
      </c>
      <c r="K126" s="4">
        <v>911</v>
      </c>
      <c r="L126" s="4">
        <v>655</v>
      </c>
      <c r="M126" s="4">
        <v>523</v>
      </c>
      <c r="N126" s="4">
        <v>401</v>
      </c>
      <c r="O126" s="4">
        <v>432</v>
      </c>
    </row>
    <row r="127" spans="1:15">
      <c r="A127" s="3" t="s">
        <v>138</v>
      </c>
      <c r="B127">
        <v>11.58</v>
      </c>
      <c r="C127" s="4">
        <v>1038</v>
      </c>
      <c r="D127" s="4">
        <v>1663</v>
      </c>
      <c r="E127" s="4">
        <v>2503</v>
      </c>
      <c r="F127" s="4">
        <v>4410</v>
      </c>
      <c r="G127" s="4">
        <v>5269</v>
      </c>
      <c r="H127" s="4">
        <v>5528</v>
      </c>
      <c r="I127" s="4">
        <v>5879</v>
      </c>
      <c r="J127" s="4">
        <v>3793</v>
      </c>
      <c r="K127" s="4">
        <v>2943</v>
      </c>
      <c r="L127" s="4">
        <v>2083</v>
      </c>
      <c r="M127" s="4">
        <v>1972</v>
      </c>
      <c r="N127" s="4">
        <v>1464</v>
      </c>
      <c r="O127" s="4">
        <v>1577</v>
      </c>
    </row>
    <row r="128" spans="1:15">
      <c r="A128" s="3" t="s">
        <v>139</v>
      </c>
      <c r="B128">
        <v>5.07</v>
      </c>
      <c r="C128" s="4">
        <v>417</v>
      </c>
      <c r="D128" s="4">
        <v>429</v>
      </c>
      <c r="E128" s="4">
        <v>423</v>
      </c>
      <c r="F128" s="4">
        <v>519</v>
      </c>
      <c r="G128" s="4">
        <v>613</v>
      </c>
      <c r="H128" s="4">
        <v>589</v>
      </c>
      <c r="I128" s="4">
        <v>633</v>
      </c>
      <c r="J128" s="4">
        <v>325</v>
      </c>
      <c r="K128" s="4">
        <v>296</v>
      </c>
      <c r="L128" s="4">
        <v>256</v>
      </c>
      <c r="M128" s="4">
        <v>249</v>
      </c>
      <c r="N128" s="4">
        <v>251</v>
      </c>
      <c r="O128" s="4">
        <v>285</v>
      </c>
    </row>
    <row r="129" spans="1:16">
      <c r="A129" s="3" t="s">
        <v>140</v>
      </c>
      <c r="B129">
        <v>38.33</v>
      </c>
      <c r="C129" s="4">
        <v>3739</v>
      </c>
      <c r="D129" s="4">
        <v>3580</v>
      </c>
      <c r="E129" s="4">
        <v>3444</v>
      </c>
      <c r="F129" s="4">
        <v>3486</v>
      </c>
      <c r="G129" s="4">
        <v>3646</v>
      </c>
      <c r="H129" s="4">
        <v>3514</v>
      </c>
      <c r="I129" s="4">
        <v>3509</v>
      </c>
      <c r="J129" s="4">
        <v>499</v>
      </c>
      <c r="K129" s="4">
        <v>500</v>
      </c>
      <c r="L129" s="4">
        <v>367</v>
      </c>
      <c r="M129" s="4">
        <v>249</v>
      </c>
      <c r="N129" s="4">
        <v>223</v>
      </c>
      <c r="O129" s="4">
        <v>256</v>
      </c>
    </row>
    <row r="130" spans="1:16">
      <c r="A130" s="3" t="s">
        <v>141</v>
      </c>
      <c r="B130">
        <v>10.130000000000001</v>
      </c>
      <c r="C130" s="4">
        <v>588</v>
      </c>
      <c r="D130" s="4">
        <v>581</v>
      </c>
      <c r="E130" s="4">
        <v>681</v>
      </c>
      <c r="F130" s="4">
        <v>694</v>
      </c>
      <c r="G130" s="4">
        <v>718</v>
      </c>
      <c r="H130" s="4">
        <v>697</v>
      </c>
      <c r="I130" s="4">
        <v>745</v>
      </c>
      <c r="J130" s="4">
        <v>153</v>
      </c>
      <c r="K130" s="4">
        <v>173</v>
      </c>
      <c r="L130" s="4">
        <v>140</v>
      </c>
      <c r="M130" s="4">
        <v>131</v>
      </c>
      <c r="N130" s="4">
        <v>112</v>
      </c>
      <c r="O130" s="4">
        <v>134</v>
      </c>
    </row>
    <row r="131" spans="1:16">
      <c r="A131" s="3" t="s">
        <v>142</v>
      </c>
      <c r="B131">
        <v>1.18</v>
      </c>
      <c r="C131" s="4">
        <v>90</v>
      </c>
      <c r="D131" s="4">
        <v>123</v>
      </c>
      <c r="E131" s="4">
        <v>98</v>
      </c>
      <c r="F131" s="4">
        <v>116</v>
      </c>
      <c r="G131" s="4">
        <v>125</v>
      </c>
      <c r="H131" s="4">
        <v>220</v>
      </c>
      <c r="I131" s="4">
        <v>538</v>
      </c>
      <c r="J131" s="4">
        <v>367</v>
      </c>
      <c r="K131" s="4" t="s">
        <v>16</v>
      </c>
      <c r="L131" s="4">
        <v>265</v>
      </c>
      <c r="M131" s="4">
        <v>303</v>
      </c>
      <c r="N131" s="4">
        <v>190</v>
      </c>
      <c r="O131" s="4">
        <v>140</v>
      </c>
    </row>
    <row r="132" spans="1:16">
      <c r="A132" s="3" t="s">
        <v>143</v>
      </c>
      <c r="B132">
        <v>14.36</v>
      </c>
      <c r="C132" s="4">
        <v>1265</v>
      </c>
      <c r="D132" s="4">
        <v>1066</v>
      </c>
      <c r="E132" s="4">
        <v>1172</v>
      </c>
      <c r="F132" s="4">
        <v>1705</v>
      </c>
      <c r="G132" s="4">
        <v>1995</v>
      </c>
      <c r="H132" s="4">
        <v>1960</v>
      </c>
      <c r="I132" s="4">
        <v>2076</v>
      </c>
      <c r="J132" s="4">
        <v>1235</v>
      </c>
      <c r="K132" s="4">
        <v>1239</v>
      </c>
      <c r="L132" s="4">
        <v>1353</v>
      </c>
      <c r="M132" s="4">
        <v>1128</v>
      </c>
      <c r="N132" s="4">
        <v>945</v>
      </c>
      <c r="O132" s="4">
        <v>1067</v>
      </c>
    </row>
    <row r="133" spans="1:16">
      <c r="A133" s="3" t="s">
        <v>144</v>
      </c>
      <c r="B133">
        <v>3.13</v>
      </c>
      <c r="C133" s="4">
        <v>599</v>
      </c>
      <c r="D133" s="4">
        <v>601</v>
      </c>
      <c r="E133" s="4">
        <v>629</v>
      </c>
      <c r="F133" s="4">
        <v>678</v>
      </c>
      <c r="G133" s="4">
        <v>766</v>
      </c>
      <c r="H133" s="4">
        <v>779</v>
      </c>
      <c r="I133" s="4">
        <v>900</v>
      </c>
      <c r="J133" s="4">
        <v>407</v>
      </c>
      <c r="K133" s="4">
        <v>162</v>
      </c>
      <c r="L133" s="4">
        <v>84</v>
      </c>
      <c r="M133" s="4">
        <v>216</v>
      </c>
      <c r="N133" s="4">
        <v>196</v>
      </c>
      <c r="O133" s="4">
        <v>341</v>
      </c>
    </row>
    <row r="134" spans="1:16">
      <c r="B134">
        <f t="shared" ref="B134:O134" si="0">SUM(B2:B133)</f>
        <v>3314.5</v>
      </c>
      <c r="C134" s="11">
        <f t="shared" si="0"/>
        <v>322550</v>
      </c>
      <c r="D134" s="11">
        <f t="shared" si="0"/>
        <v>358067</v>
      </c>
      <c r="E134" s="11">
        <f t="shared" si="0"/>
        <v>380103</v>
      </c>
      <c r="F134" s="11">
        <f t="shared" si="0"/>
        <v>431667</v>
      </c>
      <c r="G134" s="11">
        <f t="shared" si="0"/>
        <v>478014</v>
      </c>
      <c r="H134" s="11">
        <f t="shared" si="0"/>
        <v>457413</v>
      </c>
      <c r="I134" s="11">
        <f t="shared" si="0"/>
        <v>502176</v>
      </c>
      <c r="J134" s="11">
        <f t="shared" si="0"/>
        <v>244112</v>
      </c>
      <c r="K134" s="11">
        <f t="shared" si="0"/>
        <v>278879</v>
      </c>
      <c r="L134" s="11">
        <f t="shared" si="0"/>
        <v>298110</v>
      </c>
      <c r="M134" s="11">
        <f t="shared" si="0"/>
        <v>311995</v>
      </c>
      <c r="N134" s="11">
        <f t="shared" si="0"/>
        <v>301985</v>
      </c>
      <c r="O134" s="11">
        <f t="shared" si="0"/>
        <v>304343</v>
      </c>
    </row>
    <row r="136" spans="1:16"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</row>
    <row r="137" spans="1:16"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901"/>
  <sheetViews>
    <sheetView workbookViewId="0">
      <selection activeCell="J2" sqref="J2"/>
    </sheetView>
  </sheetViews>
  <sheetFormatPr defaultRowHeight="15"/>
  <cols>
    <col min="10" max="10" width="11.7109375" customWidth="1"/>
  </cols>
  <sheetData>
    <row r="1" spans="1:10">
      <c r="A1" s="1" t="s">
        <v>0</v>
      </c>
      <c r="B1" t="s">
        <v>145</v>
      </c>
      <c r="C1" s="2" t="s">
        <v>8</v>
      </c>
      <c r="D1" t="s">
        <v>146</v>
      </c>
      <c r="E1" s="5" t="s">
        <v>147</v>
      </c>
      <c r="F1" s="5" t="s">
        <v>148</v>
      </c>
      <c r="G1" s="5" t="s">
        <v>149</v>
      </c>
      <c r="H1" s="5" t="s">
        <v>150</v>
      </c>
      <c r="I1" s="9" t="s">
        <v>151</v>
      </c>
    </row>
    <row r="2" spans="1:10">
      <c r="A2" s="3" t="s">
        <v>56</v>
      </c>
      <c r="B2">
        <v>59.1</v>
      </c>
      <c r="C2" s="4">
        <v>41136</v>
      </c>
      <c r="D2">
        <f t="shared" ref="D2:D33" si="0">C2/B2</f>
        <v>696.04060913705587</v>
      </c>
      <c r="E2" s="6">
        <f>C2/244112</f>
        <v>0.16851281379039129</v>
      </c>
      <c r="F2" s="7">
        <f>E2</f>
        <v>0.16851281379039129</v>
      </c>
      <c r="G2" s="8">
        <f>B2/3314.5</f>
        <v>1.7830743701915824E-2</v>
      </c>
      <c r="H2" s="8">
        <f>G2</f>
        <v>1.7830743701915824E-2</v>
      </c>
      <c r="I2">
        <f>F2*H3-F3*H2</f>
        <v>5.6597352547299758E-5</v>
      </c>
      <c r="J2" s="10" t="s">
        <v>154</v>
      </c>
    </row>
    <row r="3" spans="1:10">
      <c r="A3" s="3" t="s">
        <v>117</v>
      </c>
      <c r="B3">
        <v>5.09</v>
      </c>
      <c r="C3" s="4">
        <v>2768</v>
      </c>
      <c r="D3">
        <f t="shared" si="0"/>
        <v>543.81139489194504</v>
      </c>
      <c r="E3" s="6">
        <f t="shared" ref="E3:E66" si="1">C3/244112</f>
        <v>1.1339057481811627E-2</v>
      </c>
      <c r="F3" s="7">
        <f>F2+E3</f>
        <v>0.17985187127220292</v>
      </c>
      <c r="G3" s="8">
        <f t="shared" ref="G3:G66" si="2">B3/3314.5</f>
        <v>1.53567657263539E-3</v>
      </c>
      <c r="H3" s="8">
        <f>H2+G3</f>
        <v>1.9366420274551214E-2</v>
      </c>
      <c r="I3">
        <f t="shared" ref="I3:I66" si="3">F3*H4-F4*H3</f>
        <v>4.6695298829024356E-4</v>
      </c>
    </row>
    <row r="4" spans="1:10">
      <c r="A4" s="3" t="s">
        <v>111</v>
      </c>
      <c r="B4">
        <v>22.9</v>
      </c>
      <c r="C4" s="4">
        <v>9777</v>
      </c>
      <c r="D4">
        <f t="shared" si="0"/>
        <v>426.94323144104806</v>
      </c>
      <c r="E4" s="6">
        <f t="shared" si="1"/>
        <v>4.0051287933407613E-2</v>
      </c>
      <c r="F4" s="7">
        <f t="shared" ref="F4:F67" si="4">F3+E4</f>
        <v>0.21990315920561054</v>
      </c>
      <c r="G4" s="8">
        <f t="shared" si="2"/>
        <v>6.909036053703424E-3</v>
      </c>
      <c r="H4" s="8">
        <f t="shared" ref="H4:H67" si="5">H3+G4</f>
        <v>2.6275456328254638E-2</v>
      </c>
      <c r="I4">
        <f t="shared" si="3"/>
        <v>6.84056594069931E-5</v>
      </c>
    </row>
    <row r="5" spans="1:10">
      <c r="A5" s="3" t="s">
        <v>129</v>
      </c>
      <c r="B5">
        <v>2.29</v>
      </c>
      <c r="C5" s="4">
        <v>776</v>
      </c>
      <c r="D5">
        <f t="shared" si="0"/>
        <v>338.86462882096072</v>
      </c>
      <c r="E5" s="6">
        <f t="shared" si="1"/>
        <v>3.1788687159992135E-3</v>
      </c>
      <c r="F5" s="7">
        <f t="shared" si="4"/>
        <v>0.22308202792160975</v>
      </c>
      <c r="G5" s="8">
        <f t="shared" si="2"/>
        <v>6.9090360537034249E-4</v>
      </c>
      <c r="H5" s="8">
        <f t="shared" si="5"/>
        <v>2.6966359933624982E-2</v>
      </c>
      <c r="I5">
        <f t="shared" si="3"/>
        <v>3.6038857468271776E-4</v>
      </c>
    </row>
    <row r="6" spans="1:10">
      <c r="A6" s="3" t="s">
        <v>138</v>
      </c>
      <c r="B6">
        <v>11.58</v>
      </c>
      <c r="C6" s="4">
        <v>3793</v>
      </c>
      <c r="D6">
        <f t="shared" si="0"/>
        <v>327.54749568221069</v>
      </c>
      <c r="E6" s="6">
        <f t="shared" si="1"/>
        <v>1.5537949793537393E-2</v>
      </c>
      <c r="F6" s="7">
        <f t="shared" si="4"/>
        <v>0.23861997771514715</v>
      </c>
      <c r="G6" s="8">
        <f t="shared" si="2"/>
        <v>3.4937396289033036E-3</v>
      </c>
      <c r="H6" s="8">
        <f t="shared" si="5"/>
        <v>3.0460099562528285E-2</v>
      </c>
      <c r="I6">
        <f t="shared" si="3"/>
        <v>3.9157482154721264E-5</v>
      </c>
    </row>
    <row r="7" spans="1:10">
      <c r="A7" s="3" t="s">
        <v>142</v>
      </c>
      <c r="B7">
        <v>1.18</v>
      </c>
      <c r="C7" s="4">
        <v>367</v>
      </c>
      <c r="D7">
        <f t="shared" si="0"/>
        <v>311.0169491525424</v>
      </c>
      <c r="E7" s="6">
        <f t="shared" si="1"/>
        <v>1.5034082716130302E-3</v>
      </c>
      <c r="F7" s="7">
        <f t="shared" si="4"/>
        <v>0.24012338598676017</v>
      </c>
      <c r="G7" s="8">
        <f t="shared" si="2"/>
        <v>3.5601146477598429E-4</v>
      </c>
      <c r="H7" s="8">
        <f t="shared" si="5"/>
        <v>3.081611102730427E-2</v>
      </c>
      <c r="I7">
        <f t="shared" si="3"/>
        <v>2.1574276355054798E-4</v>
      </c>
    </row>
    <row r="8" spans="1:10">
      <c r="A8" s="3" t="s">
        <v>66</v>
      </c>
      <c r="B8">
        <v>6.28</v>
      </c>
      <c r="C8" s="4">
        <v>1895</v>
      </c>
      <c r="D8">
        <f t="shared" si="0"/>
        <v>301.75159235668787</v>
      </c>
      <c r="E8" s="6">
        <f t="shared" si="1"/>
        <v>7.7628301763125124E-3</v>
      </c>
      <c r="F8" s="7">
        <f t="shared" si="4"/>
        <v>0.24788621616307269</v>
      </c>
      <c r="G8" s="8">
        <f t="shared" si="2"/>
        <v>1.8947050837230352E-3</v>
      </c>
      <c r="H8" s="8">
        <f t="shared" si="5"/>
        <v>3.2710816111027302E-2</v>
      </c>
      <c r="I8">
        <f t="shared" si="3"/>
        <v>7.1542405256277281E-5</v>
      </c>
    </row>
    <row r="9" spans="1:10">
      <c r="A9" s="3" t="s">
        <v>63</v>
      </c>
      <c r="B9">
        <v>2.08</v>
      </c>
      <c r="C9" s="4">
        <v>627</v>
      </c>
      <c r="D9">
        <f t="shared" si="0"/>
        <v>301.44230769230768</v>
      </c>
      <c r="E9" s="6">
        <f t="shared" si="1"/>
        <v>2.5684931506849314E-3</v>
      </c>
      <c r="F9" s="7">
        <f t="shared" si="4"/>
        <v>0.25045470931375763</v>
      </c>
      <c r="G9" s="8">
        <f t="shared" si="2"/>
        <v>6.2754563282546388E-4</v>
      </c>
      <c r="H9" s="8">
        <f t="shared" si="5"/>
        <v>3.3338361743852768E-2</v>
      </c>
      <c r="I9">
        <f t="shared" si="3"/>
        <v>2.0763017528026631E-4</v>
      </c>
    </row>
    <row r="10" spans="1:10">
      <c r="A10" s="3" t="s">
        <v>114</v>
      </c>
      <c r="B10">
        <v>5.41</v>
      </c>
      <c r="C10" s="4">
        <v>1473</v>
      </c>
      <c r="D10">
        <f t="shared" si="0"/>
        <v>272.27356746765247</v>
      </c>
      <c r="E10" s="6">
        <f t="shared" si="1"/>
        <v>6.0341154879727339E-3</v>
      </c>
      <c r="F10" s="7">
        <f t="shared" si="4"/>
        <v>0.25648882480173035</v>
      </c>
      <c r="G10" s="8">
        <f t="shared" si="2"/>
        <v>1.6322220546085382E-3</v>
      </c>
      <c r="H10" s="8">
        <f t="shared" si="5"/>
        <v>3.4970583798461304E-2</v>
      </c>
      <c r="I10">
        <f t="shared" si="3"/>
        <v>6.6058602985349241E-4</v>
      </c>
    </row>
    <row r="11" spans="1:10">
      <c r="A11" s="3" t="s">
        <v>132</v>
      </c>
      <c r="B11">
        <v>16.98</v>
      </c>
      <c r="C11" s="4">
        <v>4561</v>
      </c>
      <c r="D11">
        <f t="shared" si="0"/>
        <v>268.61012956419319</v>
      </c>
      <c r="E11" s="6">
        <f t="shared" si="1"/>
        <v>1.8684046667103625E-2</v>
      </c>
      <c r="F11" s="7">
        <f t="shared" si="4"/>
        <v>0.27517287146883396</v>
      </c>
      <c r="G11" s="8">
        <f t="shared" si="2"/>
        <v>5.1229446372001814E-3</v>
      </c>
      <c r="H11" s="8">
        <f t="shared" si="5"/>
        <v>4.0093528435661482E-2</v>
      </c>
      <c r="I11">
        <f t="shared" si="3"/>
        <v>1.785282576385501E-4</v>
      </c>
    </row>
    <row r="12" spans="1:10">
      <c r="A12" s="3" t="s">
        <v>51</v>
      </c>
      <c r="B12">
        <v>4.5599999999999996</v>
      </c>
      <c r="C12" s="4">
        <v>1218</v>
      </c>
      <c r="D12">
        <f t="shared" si="0"/>
        <v>267.10526315789474</v>
      </c>
      <c r="E12" s="6">
        <f t="shared" si="1"/>
        <v>4.9895130104214459E-3</v>
      </c>
      <c r="F12" s="7">
        <f t="shared" si="4"/>
        <v>0.2801623844792554</v>
      </c>
      <c r="G12" s="8">
        <f t="shared" si="2"/>
        <v>1.375773118117363E-3</v>
      </c>
      <c r="H12" s="8">
        <f t="shared" si="5"/>
        <v>4.1469301553778842E-2</v>
      </c>
      <c r="I12">
        <f t="shared" si="3"/>
        <v>5.6218610109430751E-4</v>
      </c>
    </row>
    <row r="13" spans="1:10">
      <c r="A13" s="3" t="s">
        <v>72</v>
      </c>
      <c r="B13">
        <v>14.26</v>
      </c>
      <c r="C13" s="4">
        <v>3786</v>
      </c>
      <c r="D13">
        <f t="shared" si="0"/>
        <v>265.49789621318371</v>
      </c>
      <c r="E13" s="6">
        <f t="shared" si="1"/>
        <v>1.5509274431408534E-2</v>
      </c>
      <c r="F13" s="7">
        <f t="shared" si="4"/>
        <v>0.29567165891066394</v>
      </c>
      <c r="G13" s="8">
        <f t="shared" si="2"/>
        <v>4.3023080404284205E-3</v>
      </c>
      <c r="H13" s="8">
        <f t="shared" si="5"/>
        <v>4.5771609594207265E-2</v>
      </c>
      <c r="I13">
        <f t="shared" si="3"/>
        <v>1.2278502957716909E-4</v>
      </c>
    </row>
    <row r="14" spans="1:10">
      <c r="A14" s="3" t="s">
        <v>113</v>
      </c>
      <c r="B14">
        <v>3.1</v>
      </c>
      <c r="C14" s="4">
        <v>820</v>
      </c>
      <c r="D14">
        <f t="shared" si="0"/>
        <v>264.51612903225805</v>
      </c>
      <c r="E14" s="6">
        <f t="shared" si="1"/>
        <v>3.3591138493806122E-3</v>
      </c>
      <c r="F14" s="7">
        <f t="shared" si="4"/>
        <v>0.29903077276004453</v>
      </c>
      <c r="G14" s="8">
        <f t="shared" si="2"/>
        <v>9.3528435661487412E-4</v>
      </c>
      <c r="H14" s="8">
        <f t="shared" si="5"/>
        <v>4.6706893950822136E-2</v>
      </c>
      <c r="I14">
        <f t="shared" si="3"/>
        <v>3.5229914768590033E-4</v>
      </c>
    </row>
    <row r="15" spans="1:10">
      <c r="A15" s="3" t="s">
        <v>57</v>
      </c>
      <c r="B15">
        <v>8.6999999999999993</v>
      </c>
      <c r="C15" s="4">
        <v>2261</v>
      </c>
      <c r="D15">
        <f t="shared" si="0"/>
        <v>259.88505747126442</v>
      </c>
      <c r="E15" s="6">
        <f t="shared" si="1"/>
        <v>9.2621419676214203E-3</v>
      </c>
      <c r="F15" s="7">
        <f t="shared" si="4"/>
        <v>0.30829291472766596</v>
      </c>
      <c r="G15" s="8">
        <f t="shared" si="2"/>
        <v>2.6248302911449687E-3</v>
      </c>
      <c r="H15" s="8">
        <f t="shared" si="5"/>
        <v>4.9331724241967106E-2</v>
      </c>
      <c r="I15">
        <f t="shared" si="3"/>
        <v>2.6728814551247836E-3</v>
      </c>
    </row>
    <row r="16" spans="1:10">
      <c r="A16" s="3" t="s">
        <v>15</v>
      </c>
      <c r="B16">
        <v>55.86</v>
      </c>
      <c r="C16" s="4">
        <v>12484</v>
      </c>
      <c r="D16">
        <f t="shared" si="0"/>
        <v>223.4872896527032</v>
      </c>
      <c r="E16" s="6">
        <f t="shared" si="1"/>
        <v>5.1140460116667757E-2</v>
      </c>
      <c r="F16" s="7">
        <f t="shared" si="4"/>
        <v>0.35943337484433369</v>
      </c>
      <c r="G16" s="8">
        <f t="shared" si="2"/>
        <v>1.6853220696937697E-2</v>
      </c>
      <c r="H16" s="8">
        <f t="shared" si="5"/>
        <v>6.6184944938904811E-2</v>
      </c>
      <c r="I16">
        <f t="shared" si="3"/>
        <v>4.9798575525818005E-3</v>
      </c>
    </row>
    <row r="17" spans="1:9">
      <c r="A17" s="3" t="s">
        <v>14</v>
      </c>
      <c r="B17">
        <v>96.37</v>
      </c>
      <c r="C17" s="4">
        <v>20178</v>
      </c>
      <c r="D17">
        <f t="shared" si="0"/>
        <v>209.38051260765798</v>
      </c>
      <c r="E17" s="6">
        <f t="shared" si="1"/>
        <v>8.2658779576587793E-2</v>
      </c>
      <c r="F17" s="7">
        <f t="shared" si="4"/>
        <v>0.44209215442092148</v>
      </c>
      <c r="G17" s="8">
        <f t="shared" si="2"/>
        <v>2.9075275305475941E-2</v>
      </c>
      <c r="H17" s="8">
        <f t="shared" si="5"/>
        <v>9.5260220244380744E-2</v>
      </c>
      <c r="I17">
        <f t="shared" si="3"/>
        <v>3.2246212533599411E-4</v>
      </c>
    </row>
    <row r="18" spans="1:9">
      <c r="A18" s="3" t="s">
        <v>69</v>
      </c>
      <c r="B18">
        <v>5.63</v>
      </c>
      <c r="C18" s="4">
        <v>1098</v>
      </c>
      <c r="D18">
        <f t="shared" si="0"/>
        <v>195.02664298401422</v>
      </c>
      <c r="E18" s="6">
        <f t="shared" si="1"/>
        <v>4.4979353739267218E-3</v>
      </c>
      <c r="F18" s="7">
        <f t="shared" si="4"/>
        <v>0.44659008979484821</v>
      </c>
      <c r="G18" s="8">
        <f t="shared" si="2"/>
        <v>1.6985970734650776E-3</v>
      </c>
      <c r="H18" s="8">
        <f t="shared" si="5"/>
        <v>9.6958817317845822E-2</v>
      </c>
      <c r="I18">
        <f t="shared" si="3"/>
        <v>2.7898293988550676E-4</v>
      </c>
    </row>
    <row r="19" spans="1:9">
      <c r="A19" s="3" t="s">
        <v>86</v>
      </c>
      <c r="B19">
        <v>4.42</v>
      </c>
      <c r="C19" s="4">
        <v>797</v>
      </c>
      <c r="D19">
        <f t="shared" si="0"/>
        <v>180.31674208144796</v>
      </c>
      <c r="E19" s="6">
        <f t="shared" si="1"/>
        <v>3.2648948023857901E-3</v>
      </c>
      <c r="F19" s="7">
        <f t="shared" si="4"/>
        <v>0.449854984597234</v>
      </c>
      <c r="G19" s="8">
        <f t="shared" si="2"/>
        <v>1.3335344697541108E-3</v>
      </c>
      <c r="H19" s="8">
        <f t="shared" si="5"/>
        <v>9.829235178759993E-2</v>
      </c>
      <c r="I19">
        <f t="shared" si="3"/>
        <v>3.3028593430050948E-3</v>
      </c>
    </row>
    <row r="20" spans="1:9">
      <c r="A20" s="3" t="s">
        <v>30</v>
      </c>
      <c r="B20">
        <v>51.81</v>
      </c>
      <c r="C20" s="4">
        <v>9261</v>
      </c>
      <c r="D20">
        <f t="shared" si="0"/>
        <v>178.7492762015055</v>
      </c>
      <c r="E20" s="6">
        <f t="shared" si="1"/>
        <v>3.7937504096480307E-2</v>
      </c>
      <c r="F20" s="7">
        <f t="shared" si="4"/>
        <v>0.48779248869371428</v>
      </c>
      <c r="G20" s="8">
        <f t="shared" si="2"/>
        <v>1.563131694071504E-2</v>
      </c>
      <c r="H20" s="8">
        <f t="shared" si="5"/>
        <v>0.11392366872831497</v>
      </c>
      <c r="I20">
        <f t="shared" si="3"/>
        <v>7.8088937965190702E-4</v>
      </c>
    </row>
    <row r="21" spans="1:9">
      <c r="A21" s="3" t="s">
        <v>125</v>
      </c>
      <c r="B21">
        <v>12.2</v>
      </c>
      <c r="C21" s="4">
        <v>2174</v>
      </c>
      <c r="D21">
        <f t="shared" si="0"/>
        <v>178.19672131147541</v>
      </c>
      <c r="E21" s="6">
        <f t="shared" si="1"/>
        <v>8.9057481811627443E-3</v>
      </c>
      <c r="F21" s="7">
        <f t="shared" si="4"/>
        <v>0.49669823687487702</v>
      </c>
      <c r="G21" s="8">
        <f t="shared" si="2"/>
        <v>3.6807965002262784E-3</v>
      </c>
      <c r="H21" s="8">
        <f t="shared" si="5"/>
        <v>0.11760446522854125</v>
      </c>
      <c r="I21">
        <f t="shared" si="3"/>
        <v>1.6041975069610442E-4</v>
      </c>
    </row>
    <row r="22" spans="1:9">
      <c r="A22" s="3" t="s">
        <v>105</v>
      </c>
      <c r="B22">
        <v>2.35</v>
      </c>
      <c r="C22" s="4">
        <v>398</v>
      </c>
      <c r="D22">
        <f t="shared" si="0"/>
        <v>169.36170212765956</v>
      </c>
      <c r="E22" s="6">
        <f t="shared" si="1"/>
        <v>1.6303991610408337E-3</v>
      </c>
      <c r="F22" s="7">
        <f t="shared" si="4"/>
        <v>0.49832863603591787</v>
      </c>
      <c r="G22" s="8">
        <f t="shared" si="2"/>
        <v>7.0900588324030779E-4</v>
      </c>
      <c r="H22" s="8">
        <f t="shared" si="5"/>
        <v>0.11831347111178156</v>
      </c>
      <c r="I22">
        <f t="shared" si="3"/>
        <v>3.9951111470705319E-3</v>
      </c>
    </row>
    <row r="23" spans="1:9">
      <c r="A23" s="3" t="s">
        <v>82</v>
      </c>
      <c r="B23">
        <v>52.31</v>
      </c>
      <c r="C23" s="4">
        <v>7984</v>
      </c>
      <c r="D23">
        <f t="shared" si="0"/>
        <v>152.62856050468361</v>
      </c>
      <c r="E23" s="6">
        <f t="shared" si="1"/>
        <v>3.270629874811562E-2</v>
      </c>
      <c r="F23" s="7">
        <f t="shared" si="4"/>
        <v>0.53103493478403352</v>
      </c>
      <c r="G23" s="8">
        <f t="shared" si="2"/>
        <v>1.5782169256298086E-2</v>
      </c>
      <c r="H23" s="8">
        <f t="shared" si="5"/>
        <v>0.13409564036807964</v>
      </c>
      <c r="I23">
        <f t="shared" si="3"/>
        <v>5.0087101713724991E-4</v>
      </c>
    </row>
    <row r="24" spans="1:9">
      <c r="A24" s="3" t="s">
        <v>100</v>
      </c>
      <c r="B24">
        <v>6.5</v>
      </c>
      <c r="C24" s="4">
        <v>984</v>
      </c>
      <c r="D24">
        <f t="shared" si="0"/>
        <v>151.38461538461539</v>
      </c>
      <c r="E24" s="6">
        <f t="shared" si="1"/>
        <v>4.030936619256735E-3</v>
      </c>
      <c r="F24" s="7">
        <f t="shared" si="4"/>
        <v>0.53506587140329021</v>
      </c>
      <c r="G24" s="8">
        <f t="shared" si="2"/>
        <v>1.9610801025795746E-3</v>
      </c>
      <c r="H24" s="8">
        <f t="shared" si="5"/>
        <v>0.13605672047065923</v>
      </c>
      <c r="I24">
        <f t="shared" si="3"/>
        <v>1.8356474452947275E-3</v>
      </c>
    </row>
    <row r="25" spans="1:9">
      <c r="A25" s="3" t="s">
        <v>128</v>
      </c>
      <c r="B25">
        <v>23.31</v>
      </c>
      <c r="C25" s="4">
        <v>3458</v>
      </c>
      <c r="D25">
        <f t="shared" si="0"/>
        <v>148.34834834834837</v>
      </c>
      <c r="E25" s="6">
        <f t="shared" si="1"/>
        <v>1.4165628891656288E-2</v>
      </c>
      <c r="F25" s="7">
        <f t="shared" si="4"/>
        <v>0.5492315002949465</v>
      </c>
      <c r="G25" s="8">
        <f t="shared" si="2"/>
        <v>7.0327349524815204E-3</v>
      </c>
      <c r="H25" s="8">
        <f t="shared" si="5"/>
        <v>0.14308945542314075</v>
      </c>
      <c r="I25">
        <f t="shared" si="3"/>
        <v>3.7553649246248322E-4</v>
      </c>
    </row>
    <row r="26" spans="1:9">
      <c r="A26" s="3" t="s">
        <v>120</v>
      </c>
      <c r="B26">
        <v>4.7</v>
      </c>
      <c r="C26" s="4">
        <v>688</v>
      </c>
      <c r="D26">
        <f t="shared" si="0"/>
        <v>146.38297872340425</v>
      </c>
      <c r="E26" s="6">
        <f t="shared" si="1"/>
        <v>2.8183784492364162E-3</v>
      </c>
      <c r="F26" s="7">
        <f t="shared" si="4"/>
        <v>0.55204987874418288</v>
      </c>
      <c r="G26" s="8">
        <f t="shared" si="2"/>
        <v>1.4180117664806156E-3</v>
      </c>
      <c r="H26" s="8">
        <f t="shared" si="5"/>
        <v>0.14450746718962137</v>
      </c>
      <c r="I26">
        <f t="shared" si="3"/>
        <v>1.701643300015071E-3</v>
      </c>
    </row>
    <row r="27" spans="1:9">
      <c r="A27" s="3" t="s">
        <v>118</v>
      </c>
      <c r="B27">
        <v>21.16</v>
      </c>
      <c r="C27" s="4">
        <v>3079</v>
      </c>
      <c r="D27">
        <f t="shared" si="0"/>
        <v>145.51039697542532</v>
      </c>
      <c r="E27" s="6">
        <f t="shared" si="1"/>
        <v>1.2613062856393787E-2</v>
      </c>
      <c r="F27" s="7">
        <f t="shared" si="4"/>
        <v>0.56466294160057662</v>
      </c>
      <c r="G27" s="8">
        <f t="shared" si="2"/>
        <v>6.3840699954744303E-3</v>
      </c>
      <c r="H27" s="8">
        <f t="shared" si="5"/>
        <v>0.15089153718509579</v>
      </c>
      <c r="I27">
        <f t="shared" si="3"/>
        <v>5.6637014683200149E-4</v>
      </c>
    </row>
    <row r="28" spans="1:9">
      <c r="A28" s="3" t="s">
        <v>107</v>
      </c>
      <c r="B28">
        <v>7</v>
      </c>
      <c r="C28" s="4">
        <v>1013</v>
      </c>
      <c r="D28">
        <f t="shared" si="0"/>
        <v>144.71428571428572</v>
      </c>
      <c r="E28" s="6">
        <f t="shared" si="1"/>
        <v>4.1497345480762931E-3</v>
      </c>
      <c r="F28" s="7">
        <f t="shared" si="4"/>
        <v>0.56881267614865294</v>
      </c>
      <c r="G28" s="8">
        <f t="shared" si="2"/>
        <v>2.1119324181626186E-3</v>
      </c>
      <c r="H28" s="8">
        <f t="shared" si="5"/>
        <v>0.15300346960325842</v>
      </c>
      <c r="I28">
        <f t="shared" si="3"/>
        <v>4.5991785776502286E-3</v>
      </c>
    </row>
    <row r="29" spans="1:9">
      <c r="A29" s="3" t="s">
        <v>74</v>
      </c>
      <c r="B29">
        <v>51.12</v>
      </c>
      <c r="C29" s="4">
        <v>6659</v>
      </c>
      <c r="D29">
        <f t="shared" si="0"/>
        <v>130.26212832550863</v>
      </c>
      <c r="E29" s="6">
        <f t="shared" si="1"/>
        <v>2.7278462345153045E-2</v>
      </c>
      <c r="F29" s="7">
        <f t="shared" si="4"/>
        <v>0.59609113849380602</v>
      </c>
      <c r="G29" s="8">
        <f t="shared" si="2"/>
        <v>1.5423140745210439E-2</v>
      </c>
      <c r="H29" s="8">
        <f t="shared" si="5"/>
        <v>0.16842661034846887</v>
      </c>
      <c r="I29">
        <f t="shared" si="3"/>
        <v>2.8209780982549337E-4</v>
      </c>
    </row>
    <row r="30" spans="1:9">
      <c r="A30" s="3" t="s">
        <v>144</v>
      </c>
      <c r="B30">
        <v>3.13</v>
      </c>
      <c r="C30" s="4">
        <v>407</v>
      </c>
      <c r="D30">
        <f t="shared" si="0"/>
        <v>130.03194888178913</v>
      </c>
      <c r="E30" s="6">
        <f t="shared" si="1"/>
        <v>1.6672674837779379E-3</v>
      </c>
      <c r="F30" s="7">
        <f t="shared" si="4"/>
        <v>0.59775840597758401</v>
      </c>
      <c r="G30" s="8">
        <f t="shared" si="2"/>
        <v>9.4433549554985661E-4</v>
      </c>
      <c r="H30" s="8">
        <f t="shared" si="5"/>
        <v>0.16937094584401874</v>
      </c>
      <c r="I30">
        <f t="shared" si="3"/>
        <v>2.3264093946357006E-3</v>
      </c>
    </row>
    <row r="31" spans="1:9">
      <c r="A31" s="3" t="s">
        <v>19</v>
      </c>
      <c r="B31">
        <v>25.73</v>
      </c>
      <c r="C31" s="4">
        <v>3335</v>
      </c>
      <c r="D31">
        <f t="shared" si="0"/>
        <v>129.61523513408471</v>
      </c>
      <c r="E31" s="6">
        <f t="shared" si="1"/>
        <v>1.3661761814249197E-2</v>
      </c>
      <c r="F31" s="7">
        <f t="shared" si="4"/>
        <v>0.61142016779183317</v>
      </c>
      <c r="G31" s="8">
        <f t="shared" si="2"/>
        <v>7.762860159903455E-3</v>
      </c>
      <c r="H31" s="8">
        <f t="shared" si="5"/>
        <v>0.1771338060039222</v>
      </c>
      <c r="I31">
        <f t="shared" si="3"/>
        <v>1.2680203235453241E-3</v>
      </c>
    </row>
    <row r="32" spans="1:9">
      <c r="A32" s="3" t="s">
        <v>131</v>
      </c>
      <c r="B32">
        <v>13.86</v>
      </c>
      <c r="C32" s="4">
        <v>1776</v>
      </c>
      <c r="D32">
        <f t="shared" si="0"/>
        <v>128.13852813852813</v>
      </c>
      <c r="E32" s="6">
        <f t="shared" si="1"/>
        <v>7.2753490201219115E-3</v>
      </c>
      <c r="F32" s="7">
        <f t="shared" si="4"/>
        <v>0.61869551681195512</v>
      </c>
      <c r="G32" s="8">
        <f t="shared" si="2"/>
        <v>4.1816261879619853E-3</v>
      </c>
      <c r="H32" s="8">
        <f t="shared" si="5"/>
        <v>0.18131543219188417</v>
      </c>
      <c r="I32">
        <f t="shared" si="3"/>
        <v>1.14851025354272E-3</v>
      </c>
    </row>
    <row r="33" spans="1:9">
      <c r="A33" s="3" t="s">
        <v>135</v>
      </c>
      <c r="B33">
        <v>12.03</v>
      </c>
      <c r="C33" s="4">
        <v>1477</v>
      </c>
      <c r="D33">
        <f t="shared" si="0"/>
        <v>122.77639235245221</v>
      </c>
      <c r="E33" s="6">
        <f t="shared" si="1"/>
        <v>6.0505014091892248E-3</v>
      </c>
      <c r="F33" s="7">
        <f t="shared" si="4"/>
        <v>0.62474601822114439</v>
      </c>
      <c r="G33" s="8">
        <f t="shared" si="2"/>
        <v>3.6295067129280432E-3</v>
      </c>
      <c r="H33" s="8">
        <f t="shared" si="5"/>
        <v>0.18494493890481223</v>
      </c>
      <c r="I33">
        <f t="shared" si="3"/>
        <v>3.979638229906074E-4</v>
      </c>
    </row>
    <row r="34" spans="1:9">
      <c r="A34" s="3" t="s">
        <v>81</v>
      </c>
      <c r="B34">
        <v>3.9</v>
      </c>
      <c r="C34" s="4">
        <v>445</v>
      </c>
      <c r="D34">
        <f t="shared" ref="D34:D65" si="6">C34/B34</f>
        <v>114.1025641025641</v>
      </c>
      <c r="E34" s="6">
        <f t="shared" si="1"/>
        <v>1.8229337353346006E-3</v>
      </c>
      <c r="F34" s="7">
        <f t="shared" si="4"/>
        <v>0.62656895195647899</v>
      </c>
      <c r="G34" s="8">
        <f t="shared" si="2"/>
        <v>1.1766480615477447E-3</v>
      </c>
      <c r="H34" s="8">
        <f t="shared" si="5"/>
        <v>0.18612158696635997</v>
      </c>
      <c r="I34">
        <f t="shared" si="3"/>
        <v>2.0199317119637683E-3</v>
      </c>
    </row>
    <row r="35" spans="1:9">
      <c r="A35" s="3" t="s">
        <v>39</v>
      </c>
      <c r="B35">
        <v>19.260000000000002</v>
      </c>
      <c r="C35" s="4">
        <v>2126</v>
      </c>
      <c r="D35">
        <f t="shared" si="6"/>
        <v>110.38421599169261</v>
      </c>
      <c r="E35" s="6">
        <f t="shared" si="1"/>
        <v>8.7091171265648547E-3</v>
      </c>
      <c r="F35" s="7">
        <f t="shared" si="4"/>
        <v>0.63527806908304385</v>
      </c>
      <c r="G35" s="8">
        <f t="shared" si="2"/>
        <v>5.8108311962588631E-3</v>
      </c>
      <c r="H35" s="8">
        <f t="shared" si="5"/>
        <v>0.19193241816261883</v>
      </c>
      <c r="I35">
        <f t="shared" si="3"/>
        <v>6.4803098821179794E-4</v>
      </c>
    </row>
    <row r="36" spans="1:9">
      <c r="A36" s="3" t="s">
        <v>112</v>
      </c>
      <c r="B36">
        <v>6.15</v>
      </c>
      <c r="C36" s="4">
        <v>675</v>
      </c>
      <c r="D36">
        <f t="shared" si="6"/>
        <v>109.7560975609756</v>
      </c>
      <c r="E36" s="6">
        <f t="shared" si="1"/>
        <v>2.765124205282821E-3</v>
      </c>
      <c r="F36" s="7">
        <f t="shared" si="4"/>
        <v>0.6380431932883267</v>
      </c>
      <c r="G36" s="8">
        <f t="shared" si="2"/>
        <v>1.8554834816714438E-3</v>
      </c>
      <c r="H36" s="8">
        <f t="shared" si="5"/>
        <v>0.19378790164429027</v>
      </c>
      <c r="I36">
        <f t="shared" si="3"/>
        <v>6.8833688144928629E-4</v>
      </c>
    </row>
    <row r="37" spans="1:9">
      <c r="A37" s="3" t="s">
        <v>18</v>
      </c>
      <c r="B37">
        <v>6.38</v>
      </c>
      <c r="C37" s="4">
        <v>680</v>
      </c>
      <c r="D37">
        <f t="shared" si="6"/>
        <v>106.58307210031349</v>
      </c>
      <c r="E37" s="6">
        <f t="shared" si="1"/>
        <v>2.7856066068034347E-3</v>
      </c>
      <c r="F37" s="7">
        <f t="shared" si="4"/>
        <v>0.64082879989513009</v>
      </c>
      <c r="G37" s="8">
        <f t="shared" si="2"/>
        <v>1.924875546839644E-3</v>
      </c>
      <c r="H37" s="8">
        <f t="shared" si="5"/>
        <v>0.19571277719112992</v>
      </c>
      <c r="I37">
        <f t="shared" si="3"/>
        <v>8.3960535839844308E-4</v>
      </c>
    </row>
    <row r="38" spans="1:9">
      <c r="A38" s="3" t="s">
        <v>62</v>
      </c>
      <c r="B38">
        <v>7.66</v>
      </c>
      <c r="C38" s="4">
        <v>800</v>
      </c>
      <c r="D38">
        <f t="shared" si="6"/>
        <v>104.43864229765013</v>
      </c>
      <c r="E38" s="6">
        <f t="shared" si="1"/>
        <v>3.2771842432981584E-3</v>
      </c>
      <c r="F38" s="7">
        <f t="shared" si="4"/>
        <v>0.64410598413842823</v>
      </c>
      <c r="G38" s="8">
        <f t="shared" si="2"/>
        <v>2.3110574747322371E-3</v>
      </c>
      <c r="H38" s="8">
        <f t="shared" si="5"/>
        <v>0.19802383466586215</v>
      </c>
      <c r="I38">
        <f t="shared" si="3"/>
        <v>3.0353389717381329E-3</v>
      </c>
    </row>
    <row r="39" spans="1:9">
      <c r="A39" s="3" t="s">
        <v>130</v>
      </c>
      <c r="B39">
        <v>26.74</v>
      </c>
      <c r="C39" s="4">
        <v>2664</v>
      </c>
      <c r="D39">
        <f t="shared" si="6"/>
        <v>99.626028421839948</v>
      </c>
      <c r="E39" s="6">
        <f t="shared" si="1"/>
        <v>1.0913023530182867E-2</v>
      </c>
      <c r="F39" s="7">
        <f t="shared" si="4"/>
        <v>0.6550190076686111</v>
      </c>
      <c r="G39" s="8">
        <f t="shared" si="2"/>
        <v>8.0675818373812033E-3</v>
      </c>
      <c r="H39" s="8">
        <f t="shared" si="5"/>
        <v>0.20609141650324336</v>
      </c>
      <c r="I39">
        <f t="shared" si="3"/>
        <v>3.6165599318393193E-3</v>
      </c>
    </row>
    <row r="40" spans="1:9">
      <c r="A40" s="3" t="s">
        <v>21</v>
      </c>
      <c r="B40">
        <v>31.8</v>
      </c>
      <c r="C40" s="4">
        <v>3160</v>
      </c>
      <c r="D40">
        <f t="shared" si="6"/>
        <v>99.371069182389931</v>
      </c>
      <c r="E40" s="6">
        <f t="shared" si="1"/>
        <v>1.2944877761027726E-2</v>
      </c>
      <c r="F40" s="7">
        <f t="shared" si="4"/>
        <v>0.6679638854296388</v>
      </c>
      <c r="G40" s="8">
        <f t="shared" si="2"/>
        <v>9.5942072710816107E-3</v>
      </c>
      <c r="H40" s="8">
        <f t="shared" si="5"/>
        <v>0.21568562377432499</v>
      </c>
      <c r="I40">
        <f t="shared" si="3"/>
        <v>6.056722448142815E-4</v>
      </c>
    </row>
    <row r="41" spans="1:9">
      <c r="A41" s="3" t="s">
        <v>75</v>
      </c>
      <c r="B41">
        <v>5.18</v>
      </c>
      <c r="C41" s="4">
        <v>496</v>
      </c>
      <c r="D41">
        <f t="shared" si="6"/>
        <v>95.752895752895753</v>
      </c>
      <c r="E41" s="6">
        <f t="shared" si="1"/>
        <v>2.031854230844858E-3</v>
      </c>
      <c r="F41" s="7">
        <f t="shared" si="4"/>
        <v>0.66999573966048365</v>
      </c>
      <c r="G41" s="8">
        <f t="shared" si="2"/>
        <v>1.5628299894403378E-3</v>
      </c>
      <c r="H41" s="8">
        <f t="shared" si="5"/>
        <v>0.21724845376376534</v>
      </c>
      <c r="I41">
        <f t="shared" si="3"/>
        <v>9.8736250348321342E-3</v>
      </c>
    </row>
    <row r="42" spans="1:9">
      <c r="A42" s="3" t="s">
        <v>126</v>
      </c>
      <c r="B42">
        <v>81.349999999999994</v>
      </c>
      <c r="C42" s="4">
        <v>7383</v>
      </c>
      <c r="D42">
        <f t="shared" si="6"/>
        <v>90.755992624462209</v>
      </c>
      <c r="E42" s="6">
        <f t="shared" si="1"/>
        <v>3.0244314085337877E-2</v>
      </c>
      <c r="F42" s="7">
        <f t="shared" si="4"/>
        <v>0.70024005374582154</v>
      </c>
      <c r="G42" s="8">
        <f t="shared" si="2"/>
        <v>2.454367174536129E-2</v>
      </c>
      <c r="H42" s="8">
        <f t="shared" si="5"/>
        <v>0.24179212550912663</v>
      </c>
      <c r="I42">
        <f t="shared" si="3"/>
        <v>2.3566145502254277E-3</v>
      </c>
    </row>
    <row r="43" spans="1:9">
      <c r="A43" s="3" t="s">
        <v>133</v>
      </c>
      <c r="B43">
        <v>19.05</v>
      </c>
      <c r="C43" s="4">
        <v>1684</v>
      </c>
      <c r="D43">
        <f t="shared" si="6"/>
        <v>88.39895013123359</v>
      </c>
      <c r="E43" s="6">
        <f t="shared" si="1"/>
        <v>6.8984728321426231E-3</v>
      </c>
      <c r="F43" s="7">
        <f t="shared" si="4"/>
        <v>0.70713852657796417</v>
      </c>
      <c r="G43" s="8">
        <f t="shared" si="2"/>
        <v>5.7474732237139843E-3</v>
      </c>
      <c r="H43" s="8">
        <f t="shared" si="5"/>
        <v>0.24753959873284062</v>
      </c>
      <c r="I43">
        <f t="shared" si="3"/>
        <v>1.9563603318901168E-3</v>
      </c>
    </row>
    <row r="44" spans="1:9">
      <c r="A44" s="3" t="s">
        <v>88</v>
      </c>
      <c r="B44">
        <v>15.71</v>
      </c>
      <c r="C44" s="4">
        <v>1376</v>
      </c>
      <c r="D44">
        <f t="shared" si="6"/>
        <v>87.587523870146399</v>
      </c>
      <c r="E44" s="6">
        <f t="shared" si="1"/>
        <v>5.6367568984728323E-3</v>
      </c>
      <c r="F44" s="7">
        <f t="shared" si="4"/>
        <v>0.71277528347643704</v>
      </c>
      <c r="G44" s="8">
        <f t="shared" si="2"/>
        <v>4.739779755619249E-3</v>
      </c>
      <c r="H44" s="8">
        <f t="shared" si="5"/>
        <v>0.25227937848845988</v>
      </c>
      <c r="I44">
        <f t="shared" si="3"/>
        <v>1.8117635747037231E-3</v>
      </c>
    </row>
    <row r="45" spans="1:9">
      <c r="A45" s="3" t="s">
        <v>143</v>
      </c>
      <c r="B45">
        <v>14.36</v>
      </c>
      <c r="C45" s="4">
        <v>1235</v>
      </c>
      <c r="D45">
        <f t="shared" si="6"/>
        <v>86.00278551532034</v>
      </c>
      <c r="E45" s="6">
        <f t="shared" si="1"/>
        <v>5.059153175591532E-3</v>
      </c>
      <c r="F45" s="7">
        <f t="shared" si="4"/>
        <v>0.71783443665202862</v>
      </c>
      <c r="G45" s="8">
        <f t="shared" si="2"/>
        <v>4.3324785035450293E-3</v>
      </c>
      <c r="H45" s="8">
        <f t="shared" si="5"/>
        <v>0.25661185699200489</v>
      </c>
      <c r="I45">
        <f t="shared" si="3"/>
        <v>1.7150524043463289E-3</v>
      </c>
    </row>
    <row r="46" spans="1:9">
      <c r="A46" s="3" t="s">
        <v>83</v>
      </c>
      <c r="B46">
        <v>13.53</v>
      </c>
      <c r="C46" s="4">
        <v>1156</v>
      </c>
      <c r="D46">
        <f t="shared" si="6"/>
        <v>85.439763488543974</v>
      </c>
      <c r="E46" s="6">
        <f t="shared" si="1"/>
        <v>4.7355312315658388E-3</v>
      </c>
      <c r="F46" s="7">
        <f t="shared" si="4"/>
        <v>0.72256996788359451</v>
      </c>
      <c r="G46" s="8">
        <f t="shared" si="2"/>
        <v>4.0820636596771761E-3</v>
      </c>
      <c r="H46" s="8">
        <f t="shared" si="5"/>
        <v>0.26069392065168207</v>
      </c>
      <c r="I46">
        <f t="shared" si="3"/>
        <v>4.0046653454046122E-3</v>
      </c>
    </row>
    <row r="47" spans="1:9">
      <c r="A47" s="3" t="s">
        <v>29</v>
      </c>
      <c r="B47">
        <v>30.69</v>
      </c>
      <c r="C47" s="4">
        <v>2515</v>
      </c>
      <c r="D47">
        <f t="shared" si="6"/>
        <v>81.9485174323884</v>
      </c>
      <c r="E47" s="6">
        <f t="shared" si="1"/>
        <v>1.0302647964868584E-2</v>
      </c>
      <c r="F47" s="7">
        <f t="shared" si="4"/>
        <v>0.73287261584846308</v>
      </c>
      <c r="G47" s="8">
        <f t="shared" si="2"/>
        <v>9.2593151304872535E-3</v>
      </c>
      <c r="H47" s="8">
        <f t="shared" si="5"/>
        <v>0.26995323578216934</v>
      </c>
      <c r="I47">
        <f t="shared" si="3"/>
        <v>8.2790498505055932E-4</v>
      </c>
    </row>
    <row r="48" spans="1:9">
      <c r="A48" s="3" t="s">
        <v>55</v>
      </c>
      <c r="B48">
        <v>6.32</v>
      </c>
      <c r="C48" s="4">
        <v>515</v>
      </c>
      <c r="D48">
        <f t="shared" si="6"/>
        <v>81.487341772151893</v>
      </c>
      <c r="E48" s="6">
        <f t="shared" si="1"/>
        <v>2.1096873566231892E-3</v>
      </c>
      <c r="F48" s="7">
        <f t="shared" si="4"/>
        <v>0.73498230320508628</v>
      </c>
      <c r="G48" s="8">
        <f t="shared" si="2"/>
        <v>1.9067732689696788E-3</v>
      </c>
      <c r="H48" s="8">
        <f t="shared" si="5"/>
        <v>0.271860009051139</v>
      </c>
      <c r="I48">
        <f t="shared" si="3"/>
        <v>6.6734930709429208E-3</v>
      </c>
    </row>
    <row r="49" spans="1:9">
      <c r="A49" s="3" t="s">
        <v>85</v>
      </c>
      <c r="B49">
        <v>50.42</v>
      </c>
      <c r="C49" s="4">
        <v>4047</v>
      </c>
      <c r="D49">
        <f t="shared" si="6"/>
        <v>80.265767552558501</v>
      </c>
      <c r="E49" s="6">
        <f t="shared" si="1"/>
        <v>1.6578455790784558E-2</v>
      </c>
      <c r="F49" s="7">
        <f t="shared" si="4"/>
        <v>0.75156075899587083</v>
      </c>
      <c r="G49" s="8">
        <f t="shared" si="2"/>
        <v>1.5211947503394177E-2</v>
      </c>
      <c r="H49" s="8">
        <f t="shared" si="5"/>
        <v>0.28707195655453316</v>
      </c>
      <c r="I49">
        <f t="shared" si="3"/>
        <v>7.6310933269005399E-4</v>
      </c>
    </row>
    <row r="50" spans="1:9">
      <c r="A50" s="3" t="s">
        <v>123</v>
      </c>
      <c r="B50">
        <v>5.72</v>
      </c>
      <c r="C50" s="4">
        <v>454</v>
      </c>
      <c r="D50">
        <f t="shared" si="6"/>
        <v>79.370629370629374</v>
      </c>
      <c r="E50" s="6">
        <f t="shared" si="1"/>
        <v>1.8598020580717048E-3</v>
      </c>
      <c r="F50" s="7">
        <f t="shared" si="4"/>
        <v>0.75342056105394251</v>
      </c>
      <c r="G50" s="8">
        <f t="shared" si="2"/>
        <v>1.7257504902700256E-3</v>
      </c>
      <c r="H50" s="8">
        <f t="shared" si="5"/>
        <v>0.28879770704480318</v>
      </c>
      <c r="I50">
        <f t="shared" si="3"/>
        <v>3.1430565176698844E-3</v>
      </c>
    </row>
    <row r="51" spans="1:9">
      <c r="A51" s="3" t="s">
        <v>44</v>
      </c>
      <c r="B51">
        <v>23.44</v>
      </c>
      <c r="C51" s="4">
        <v>1847</v>
      </c>
      <c r="D51">
        <f t="shared" si="6"/>
        <v>78.796928327645048</v>
      </c>
      <c r="E51" s="6">
        <f t="shared" si="1"/>
        <v>7.5661991217146228E-3</v>
      </c>
      <c r="F51" s="7">
        <f t="shared" si="4"/>
        <v>0.76098676017565714</v>
      </c>
      <c r="G51" s="8">
        <f t="shared" si="2"/>
        <v>7.071956554533112E-3</v>
      </c>
      <c r="H51" s="8">
        <f t="shared" si="5"/>
        <v>0.29586966359933631</v>
      </c>
      <c r="I51">
        <f t="shared" si="3"/>
        <v>9.0995393225179466E-4</v>
      </c>
    </row>
    <row r="52" spans="1:9">
      <c r="A52" s="3" t="s">
        <v>40</v>
      </c>
      <c r="B52">
        <v>6.36</v>
      </c>
      <c r="C52" s="4">
        <v>454</v>
      </c>
      <c r="D52">
        <f t="shared" si="6"/>
        <v>71.383647798742132</v>
      </c>
      <c r="E52" s="6">
        <f t="shared" si="1"/>
        <v>1.8598020580717048E-3</v>
      </c>
      <c r="F52" s="7">
        <f t="shared" si="4"/>
        <v>0.76284656223372882</v>
      </c>
      <c r="G52" s="8">
        <f t="shared" si="2"/>
        <v>1.9188414542163222E-3</v>
      </c>
      <c r="H52" s="8">
        <f t="shared" si="5"/>
        <v>0.29778850505355264</v>
      </c>
      <c r="I52">
        <f t="shared" si="3"/>
        <v>2.795801349064847E-3</v>
      </c>
    </row>
    <row r="53" spans="1:9">
      <c r="A53" s="3" t="s">
        <v>92</v>
      </c>
      <c r="B53">
        <v>19.34</v>
      </c>
      <c r="C53" s="4">
        <v>1357</v>
      </c>
      <c r="D53">
        <f t="shared" si="6"/>
        <v>70.16546018614271</v>
      </c>
      <c r="E53" s="6">
        <f t="shared" si="1"/>
        <v>5.5589237726945007E-3</v>
      </c>
      <c r="F53" s="7">
        <f t="shared" si="4"/>
        <v>0.76840548600642333</v>
      </c>
      <c r="G53" s="8">
        <f t="shared" si="2"/>
        <v>5.8349675667521495E-3</v>
      </c>
      <c r="H53" s="8">
        <f t="shared" si="5"/>
        <v>0.30362347262030481</v>
      </c>
      <c r="I53">
        <f t="shared" si="3"/>
        <v>1.0377325150850158E-3</v>
      </c>
    </row>
    <row r="54" spans="1:9">
      <c r="A54" s="3" t="s">
        <v>76</v>
      </c>
      <c r="B54">
        <v>7.03</v>
      </c>
      <c r="C54" s="4">
        <v>476</v>
      </c>
      <c r="D54">
        <f t="shared" si="6"/>
        <v>67.709815078236133</v>
      </c>
      <c r="E54" s="6">
        <f t="shared" si="1"/>
        <v>1.9499246247624042E-3</v>
      </c>
      <c r="F54" s="7">
        <f t="shared" si="4"/>
        <v>0.77035541063118573</v>
      </c>
      <c r="G54" s="8">
        <f t="shared" si="2"/>
        <v>2.1209835570976015E-3</v>
      </c>
      <c r="H54" s="8">
        <f t="shared" si="5"/>
        <v>0.30574445617740242</v>
      </c>
      <c r="I54">
        <f t="shared" si="3"/>
        <v>9.7985953748064292E-4</v>
      </c>
    </row>
    <row r="55" spans="1:9">
      <c r="A55" s="3" t="s">
        <v>79</v>
      </c>
      <c r="B55">
        <v>6.49</v>
      </c>
      <c r="C55" s="4">
        <v>422</v>
      </c>
      <c r="D55">
        <f t="shared" si="6"/>
        <v>65.023112480739599</v>
      </c>
      <c r="E55" s="6">
        <f t="shared" si="1"/>
        <v>1.7287146883397785E-3</v>
      </c>
      <c r="F55" s="7">
        <f t="shared" si="4"/>
        <v>0.77208412531952553</v>
      </c>
      <c r="G55" s="8">
        <f t="shared" si="2"/>
        <v>1.9580630562679138E-3</v>
      </c>
      <c r="H55" s="8">
        <f t="shared" si="5"/>
        <v>0.30770251923367031</v>
      </c>
      <c r="I55">
        <f t="shared" si="3"/>
        <v>1.0814262698357058E-3</v>
      </c>
    </row>
    <row r="56" spans="1:9">
      <c r="A56" s="3" t="s">
        <v>89</v>
      </c>
      <c r="B56">
        <v>7.11</v>
      </c>
      <c r="C56" s="4">
        <v>456</v>
      </c>
      <c r="D56">
        <f t="shared" si="6"/>
        <v>64.135021097046405</v>
      </c>
      <c r="E56" s="6">
        <f t="shared" si="1"/>
        <v>1.8679950186799503E-3</v>
      </c>
      <c r="F56" s="7">
        <f t="shared" si="4"/>
        <v>0.77395212033820548</v>
      </c>
      <c r="G56" s="8">
        <f t="shared" si="2"/>
        <v>2.1451199275908887E-3</v>
      </c>
      <c r="H56" s="8">
        <f t="shared" si="5"/>
        <v>0.30984763916126118</v>
      </c>
      <c r="I56">
        <f t="shared" si="3"/>
        <v>7.7135249665627459E-4</v>
      </c>
    </row>
    <row r="57" spans="1:9">
      <c r="A57" s="3" t="s">
        <v>139</v>
      </c>
      <c r="B57">
        <v>5.07</v>
      </c>
      <c r="C57" s="4">
        <v>325</v>
      </c>
      <c r="D57">
        <f t="shared" si="6"/>
        <v>64.102564102564102</v>
      </c>
      <c r="E57" s="6">
        <f t="shared" si="1"/>
        <v>1.3313560988398767E-3</v>
      </c>
      <c r="F57" s="7">
        <f t="shared" si="4"/>
        <v>0.77528347643704532</v>
      </c>
      <c r="G57" s="8">
        <f t="shared" si="2"/>
        <v>1.5296424800120682E-3</v>
      </c>
      <c r="H57" s="8">
        <f t="shared" si="5"/>
        <v>0.31137728164127326</v>
      </c>
      <c r="I57">
        <f t="shared" si="3"/>
        <v>6.1716614418427795E-4</v>
      </c>
    </row>
    <row r="58" spans="1:9">
      <c r="A58" s="3" t="s">
        <v>115</v>
      </c>
      <c r="B58">
        <v>4.04</v>
      </c>
      <c r="C58" s="4">
        <v>257</v>
      </c>
      <c r="D58">
        <f t="shared" si="6"/>
        <v>63.613861386138616</v>
      </c>
      <c r="E58" s="6">
        <f t="shared" si="1"/>
        <v>1.0527954381595334E-3</v>
      </c>
      <c r="F58" s="7">
        <f t="shared" si="4"/>
        <v>0.77633627187520482</v>
      </c>
      <c r="G58" s="8">
        <f t="shared" si="2"/>
        <v>1.2188867099109971E-3</v>
      </c>
      <c r="H58" s="8">
        <f t="shared" si="5"/>
        <v>0.31259616835118426</v>
      </c>
      <c r="I58">
        <f t="shared" si="3"/>
        <v>1.2813634540891072E-3</v>
      </c>
    </row>
    <row r="59" spans="1:9">
      <c r="A59" s="3" t="s">
        <v>122</v>
      </c>
      <c r="B59">
        <v>8.33</v>
      </c>
      <c r="C59" s="4">
        <v>523</v>
      </c>
      <c r="D59">
        <f t="shared" si="6"/>
        <v>62.785114045618243</v>
      </c>
      <c r="E59" s="6">
        <f t="shared" si="1"/>
        <v>2.1424591990561711E-3</v>
      </c>
      <c r="F59" s="7">
        <f t="shared" si="4"/>
        <v>0.77847873107426102</v>
      </c>
      <c r="G59" s="8">
        <f t="shared" si="2"/>
        <v>2.5131995776135163E-3</v>
      </c>
      <c r="H59" s="8">
        <f t="shared" si="5"/>
        <v>0.31510936792879779</v>
      </c>
      <c r="I59">
        <f t="shared" si="3"/>
        <v>3.0547282699127654E-3</v>
      </c>
    </row>
    <row r="60" spans="1:9">
      <c r="A60" s="3" t="s">
        <v>59</v>
      </c>
      <c r="B60">
        <v>19.809999999999999</v>
      </c>
      <c r="C60" s="4">
        <v>1238</v>
      </c>
      <c r="D60">
        <f t="shared" si="6"/>
        <v>62.493690055527516</v>
      </c>
      <c r="E60" s="6">
        <f t="shared" si="1"/>
        <v>5.0714426165038998E-3</v>
      </c>
      <c r="F60" s="7">
        <f t="shared" si="4"/>
        <v>0.78355017369076496</v>
      </c>
      <c r="G60" s="8">
        <f t="shared" si="2"/>
        <v>5.9767687434002107E-3</v>
      </c>
      <c r="H60" s="8">
        <f t="shared" si="5"/>
        <v>0.32108613667219799</v>
      </c>
      <c r="I60">
        <f t="shared" si="3"/>
        <v>5.9486726108562982E-3</v>
      </c>
    </row>
    <row r="61" spans="1:9">
      <c r="A61" s="3" t="s">
        <v>119</v>
      </c>
      <c r="B61">
        <v>36.82</v>
      </c>
      <c r="C61" s="4">
        <v>2095</v>
      </c>
      <c r="D61">
        <f t="shared" si="6"/>
        <v>56.898424769147205</v>
      </c>
      <c r="E61" s="6">
        <f t="shared" si="1"/>
        <v>8.582126237137052E-3</v>
      </c>
      <c r="F61" s="7">
        <f t="shared" si="4"/>
        <v>0.79213229992790202</v>
      </c>
      <c r="G61" s="8">
        <f t="shared" si="2"/>
        <v>1.1108764519535375E-2</v>
      </c>
      <c r="H61" s="8">
        <f t="shared" si="5"/>
        <v>0.33219490119173334</v>
      </c>
      <c r="I61">
        <f t="shared" si="3"/>
        <v>3.8691955883572993E-3</v>
      </c>
    </row>
    <row r="62" spans="1:9">
      <c r="A62" s="3" t="s">
        <v>71</v>
      </c>
      <c r="B62">
        <v>23.78</v>
      </c>
      <c r="C62" s="4">
        <v>1333</v>
      </c>
      <c r="D62">
        <f t="shared" si="6"/>
        <v>56.055508830950373</v>
      </c>
      <c r="E62" s="6">
        <f t="shared" si="1"/>
        <v>5.4606082453955559E-3</v>
      </c>
      <c r="F62" s="7">
        <f t="shared" si="4"/>
        <v>0.79759290817329753</v>
      </c>
      <c r="G62" s="8">
        <f t="shared" si="2"/>
        <v>7.1745361291295825E-3</v>
      </c>
      <c r="H62" s="8">
        <f t="shared" si="5"/>
        <v>0.33936943732086294</v>
      </c>
      <c r="I62">
        <f t="shared" si="3"/>
        <v>4.6135368492598028E-3</v>
      </c>
    </row>
    <row r="63" spans="1:9">
      <c r="A63" s="3" t="s">
        <v>20</v>
      </c>
      <c r="B63">
        <v>27.89</v>
      </c>
      <c r="C63" s="4">
        <v>1509</v>
      </c>
      <c r="D63">
        <f t="shared" si="6"/>
        <v>54.105414126927215</v>
      </c>
      <c r="E63" s="6">
        <f t="shared" si="1"/>
        <v>6.1815887789211507E-3</v>
      </c>
      <c r="F63" s="7">
        <f t="shared" si="4"/>
        <v>0.8037744969522187</v>
      </c>
      <c r="G63" s="8">
        <f t="shared" si="2"/>
        <v>8.4145421632222054E-3</v>
      </c>
      <c r="H63" s="8">
        <f t="shared" si="5"/>
        <v>0.34778397948408513</v>
      </c>
      <c r="I63">
        <f t="shared" si="3"/>
        <v>1.480361815773823E-3</v>
      </c>
    </row>
    <row r="64" spans="1:9">
      <c r="A64" s="3" t="s">
        <v>68</v>
      </c>
      <c r="B64">
        <v>8.76</v>
      </c>
      <c r="C64" s="4">
        <v>452</v>
      </c>
      <c r="D64">
        <f t="shared" si="6"/>
        <v>51.598173515981735</v>
      </c>
      <c r="E64" s="6">
        <f t="shared" si="1"/>
        <v>1.8516090974634593E-3</v>
      </c>
      <c r="F64" s="7">
        <f t="shared" si="4"/>
        <v>0.80562610604968221</v>
      </c>
      <c r="G64" s="8">
        <f t="shared" si="2"/>
        <v>2.6429325690149343E-3</v>
      </c>
      <c r="H64" s="8">
        <f t="shared" si="5"/>
        <v>0.35042691205310006</v>
      </c>
      <c r="I64">
        <f t="shared" si="3"/>
        <v>1.3540345573912482E-3</v>
      </c>
    </row>
    <row r="65" spans="1:9">
      <c r="A65" s="3" t="s">
        <v>70</v>
      </c>
      <c r="B65">
        <v>7.88</v>
      </c>
      <c r="C65" s="4">
        <v>391</v>
      </c>
      <c r="D65">
        <f t="shared" si="6"/>
        <v>49.619289340101524</v>
      </c>
      <c r="E65" s="6">
        <f t="shared" si="1"/>
        <v>1.6017237989119748E-3</v>
      </c>
      <c r="F65" s="7">
        <f t="shared" si="4"/>
        <v>0.8072278298485942</v>
      </c>
      <c r="G65" s="8">
        <f t="shared" si="2"/>
        <v>2.3774324935887767E-3</v>
      </c>
      <c r="H65" s="8">
        <f t="shared" si="5"/>
        <v>0.35280434454668885</v>
      </c>
      <c r="I65">
        <f t="shared" si="3"/>
        <v>4.3904039338946155E-3</v>
      </c>
    </row>
    <row r="66" spans="1:9">
      <c r="A66" s="3" t="s">
        <v>127</v>
      </c>
      <c r="B66">
        <v>25.35</v>
      </c>
      <c r="C66" s="4">
        <v>1234</v>
      </c>
      <c r="D66">
        <f t="shared" ref="D66:D97" si="7">C66/B66</f>
        <v>48.678500986193292</v>
      </c>
      <c r="E66" s="6">
        <f t="shared" si="1"/>
        <v>5.0550566952874089E-3</v>
      </c>
      <c r="F66" s="7">
        <f t="shared" si="4"/>
        <v>0.81228288654388159</v>
      </c>
      <c r="G66" s="8">
        <f t="shared" si="2"/>
        <v>7.6482124000603413E-3</v>
      </c>
      <c r="H66" s="8">
        <f t="shared" si="5"/>
        <v>0.36045255694674921</v>
      </c>
      <c r="I66">
        <f t="shared" si="3"/>
        <v>7.4569472464697251E-4</v>
      </c>
    </row>
    <row r="67" spans="1:9">
      <c r="A67" s="3" t="s">
        <v>50</v>
      </c>
      <c r="B67">
        <v>4.29</v>
      </c>
      <c r="C67" s="4">
        <v>207</v>
      </c>
      <c r="D67">
        <f t="shared" si="7"/>
        <v>48.251748251748253</v>
      </c>
      <c r="E67" s="6">
        <f t="shared" ref="E67:E130" si="8">C67/244112</f>
        <v>8.4797142295339842E-4</v>
      </c>
      <c r="F67" s="7">
        <f t="shared" si="4"/>
        <v>0.81313085796683504</v>
      </c>
      <c r="G67" s="8">
        <f t="shared" ref="G67:G130" si="9">B67/3314.5</f>
        <v>1.2943128677025191E-3</v>
      </c>
      <c r="H67" s="8">
        <f t="shared" si="5"/>
        <v>0.36174686981445175</v>
      </c>
      <c r="I67">
        <f t="shared" ref="I67:I130" si="10">F67*H68-F68*H67</f>
        <v>5.7506018124445779E-3</v>
      </c>
    </row>
    <row r="68" spans="1:9">
      <c r="A68" s="3" t="s">
        <v>26</v>
      </c>
      <c r="B68">
        <v>32.58</v>
      </c>
      <c r="C68" s="4">
        <v>1513</v>
      </c>
      <c r="D68">
        <f t="shared" si="7"/>
        <v>46.439533456108045</v>
      </c>
      <c r="E68" s="6">
        <f t="shared" si="8"/>
        <v>6.1979747001376416E-3</v>
      </c>
      <c r="F68" s="7">
        <f t="shared" ref="F68:F131" si="11">F67+E68</f>
        <v>0.81932883266697265</v>
      </c>
      <c r="G68" s="8">
        <f t="shared" si="9"/>
        <v>9.8295368833911604E-3</v>
      </c>
      <c r="H68" s="8">
        <f t="shared" ref="H68:H131" si="12">H67+G68</f>
        <v>0.37157640669784292</v>
      </c>
      <c r="I68">
        <f t="shared" si="10"/>
        <v>2.2378992925682351E-3</v>
      </c>
    </row>
    <row r="69" spans="1:9">
      <c r="A69" s="3" t="s">
        <v>96</v>
      </c>
      <c r="B69">
        <v>12.6</v>
      </c>
      <c r="C69" s="4">
        <v>576</v>
      </c>
      <c r="D69">
        <f t="shared" si="7"/>
        <v>45.714285714285715</v>
      </c>
      <c r="E69" s="6">
        <f t="shared" si="8"/>
        <v>2.3595726551746739E-3</v>
      </c>
      <c r="F69" s="7">
        <f t="shared" si="11"/>
        <v>0.82168840532214737</v>
      </c>
      <c r="G69" s="8">
        <f t="shared" si="9"/>
        <v>3.8014783526927136E-3</v>
      </c>
      <c r="H69" s="8">
        <f t="shared" si="12"/>
        <v>0.37537788505053565</v>
      </c>
      <c r="I69">
        <f t="shared" si="10"/>
        <v>1.2637063447938357E-3</v>
      </c>
    </row>
    <row r="70" spans="1:9">
      <c r="A70" s="3" t="s">
        <v>64</v>
      </c>
      <c r="B70">
        <v>7.07</v>
      </c>
      <c r="C70" s="4">
        <v>318</v>
      </c>
      <c r="D70">
        <f t="shared" si="7"/>
        <v>44.97878359264498</v>
      </c>
      <c r="E70" s="6">
        <f t="shared" si="8"/>
        <v>1.302680736711018E-3</v>
      </c>
      <c r="F70" s="7">
        <f t="shared" si="11"/>
        <v>0.8229910860588584</v>
      </c>
      <c r="G70" s="8">
        <f t="shared" si="9"/>
        <v>2.1330517423442451E-3</v>
      </c>
      <c r="H70" s="8">
        <f t="shared" si="12"/>
        <v>0.37751093679287989</v>
      </c>
      <c r="I70">
        <f t="shared" si="10"/>
        <v>3.179525388774973E-3</v>
      </c>
    </row>
    <row r="71" spans="1:9">
      <c r="A71" s="3" t="s">
        <v>104</v>
      </c>
      <c r="B71">
        <v>17.14</v>
      </c>
      <c r="C71" s="4">
        <v>696</v>
      </c>
      <c r="D71">
        <f t="shared" si="7"/>
        <v>40.606767794632439</v>
      </c>
      <c r="E71" s="6">
        <f t="shared" si="8"/>
        <v>2.8511502916693976E-3</v>
      </c>
      <c r="F71" s="7">
        <f t="shared" si="11"/>
        <v>0.82584223635052778</v>
      </c>
      <c r="G71" s="8">
        <f t="shared" si="9"/>
        <v>5.171217378186755E-3</v>
      </c>
      <c r="H71" s="8">
        <f t="shared" si="12"/>
        <v>0.38268215417106666</v>
      </c>
      <c r="I71">
        <f t="shared" si="10"/>
        <v>4.3476374457943612E-3</v>
      </c>
    </row>
    <row r="72" spans="1:9">
      <c r="A72" s="3" t="s">
        <v>80</v>
      </c>
      <c r="B72">
        <v>23.42</v>
      </c>
      <c r="C72" s="4">
        <v>949</v>
      </c>
      <c r="D72">
        <f t="shared" si="7"/>
        <v>40.520922288642183</v>
      </c>
      <c r="E72" s="6">
        <f t="shared" si="8"/>
        <v>3.8875598086124401E-3</v>
      </c>
      <c r="F72" s="7">
        <f t="shared" si="11"/>
        <v>0.82972979615914022</v>
      </c>
      <c r="G72" s="8">
        <f t="shared" si="9"/>
        <v>7.0659224619097905E-3</v>
      </c>
      <c r="H72" s="8">
        <f t="shared" si="12"/>
        <v>0.38974807663297645</v>
      </c>
      <c r="I72">
        <f t="shared" si="10"/>
        <v>6.616848135203135E-3</v>
      </c>
    </row>
    <row r="73" spans="1:9">
      <c r="A73" s="3" t="s">
        <v>124</v>
      </c>
      <c r="B73">
        <v>35.24</v>
      </c>
      <c r="C73" s="4">
        <v>1381</v>
      </c>
      <c r="D73">
        <f t="shared" si="7"/>
        <v>39.188422247446084</v>
      </c>
      <c r="E73" s="6">
        <f t="shared" si="8"/>
        <v>5.6572392999934456E-3</v>
      </c>
      <c r="F73" s="7">
        <f t="shared" si="11"/>
        <v>0.83538703545913362</v>
      </c>
      <c r="G73" s="8">
        <f t="shared" si="9"/>
        <v>1.0632071202292957E-2</v>
      </c>
      <c r="H73" s="8">
        <f t="shared" si="12"/>
        <v>0.40038014783526943</v>
      </c>
      <c r="I73">
        <f t="shared" si="10"/>
        <v>8.6039602485116218E-4</v>
      </c>
    </row>
    <row r="74" spans="1:9">
      <c r="A74" s="3" t="s">
        <v>52</v>
      </c>
      <c r="B74">
        <v>4.5199999999999996</v>
      </c>
      <c r="C74" s="4">
        <v>170</v>
      </c>
      <c r="D74">
        <f t="shared" si="7"/>
        <v>37.610619469026553</v>
      </c>
      <c r="E74" s="6">
        <f t="shared" si="8"/>
        <v>6.9640165170085867E-4</v>
      </c>
      <c r="F74" s="7">
        <f t="shared" si="11"/>
        <v>0.83608343711083444</v>
      </c>
      <c r="G74" s="8">
        <f t="shared" si="9"/>
        <v>1.3637049328707193E-3</v>
      </c>
      <c r="H74" s="8">
        <f t="shared" si="12"/>
        <v>0.40174385276814017</v>
      </c>
      <c r="I74">
        <f t="shared" si="10"/>
        <v>3.6100383895759647E-3</v>
      </c>
    </row>
    <row r="75" spans="1:9">
      <c r="A75" s="3" t="s">
        <v>116</v>
      </c>
      <c r="B75">
        <v>18.8</v>
      </c>
      <c r="C75" s="4">
        <v>688</v>
      </c>
      <c r="D75">
        <f t="shared" si="7"/>
        <v>36.595744680851062</v>
      </c>
      <c r="E75" s="6">
        <f t="shared" si="8"/>
        <v>2.8183784492364162E-3</v>
      </c>
      <c r="F75" s="7">
        <f t="shared" si="11"/>
        <v>0.83890181556007082</v>
      </c>
      <c r="G75" s="8">
        <f t="shared" si="9"/>
        <v>5.6720470659224623E-3</v>
      </c>
      <c r="H75" s="8">
        <f t="shared" si="12"/>
        <v>0.40741589983406262</v>
      </c>
      <c r="I75">
        <f t="shared" si="10"/>
        <v>5.5999311905013949E-3</v>
      </c>
    </row>
    <row r="76" spans="1:9">
      <c r="A76" s="3" t="s">
        <v>95</v>
      </c>
      <c r="B76">
        <v>28.97</v>
      </c>
      <c r="C76" s="4">
        <v>1038</v>
      </c>
      <c r="D76">
        <f t="shared" si="7"/>
        <v>35.830169140490163</v>
      </c>
      <c r="E76" s="6">
        <f t="shared" si="8"/>
        <v>4.2521465556793602E-3</v>
      </c>
      <c r="F76" s="7">
        <f t="shared" si="11"/>
        <v>0.84315396211575022</v>
      </c>
      <c r="G76" s="8">
        <f t="shared" si="9"/>
        <v>8.7403831648815798E-3</v>
      </c>
      <c r="H76" s="8">
        <f t="shared" si="12"/>
        <v>0.41615628299894419</v>
      </c>
      <c r="I76">
        <f t="shared" si="10"/>
        <v>1.0252584971148448E-2</v>
      </c>
    </row>
    <row r="77" spans="1:9">
      <c r="A77" s="3" t="s">
        <v>110</v>
      </c>
      <c r="B77">
        <v>53.03</v>
      </c>
      <c r="C77" s="4">
        <v>1899</v>
      </c>
      <c r="D77">
        <f t="shared" si="7"/>
        <v>35.809918913822365</v>
      </c>
      <c r="E77" s="6">
        <f t="shared" si="8"/>
        <v>7.7792160975290034E-3</v>
      </c>
      <c r="F77" s="7">
        <f t="shared" si="11"/>
        <v>0.85093317821327918</v>
      </c>
      <c r="G77" s="8">
        <f t="shared" si="9"/>
        <v>1.599939659073767E-2</v>
      </c>
      <c r="H77" s="8">
        <f t="shared" si="12"/>
        <v>0.43215567958968187</v>
      </c>
      <c r="I77">
        <f t="shared" si="10"/>
        <v>5.1673235528458261E-3</v>
      </c>
    </row>
    <row r="78" spans="1:9">
      <c r="A78" s="3" t="s">
        <v>27</v>
      </c>
      <c r="B78">
        <v>26.63</v>
      </c>
      <c r="C78" s="4">
        <v>943</v>
      </c>
      <c r="D78">
        <f t="shared" si="7"/>
        <v>35.411190386781826</v>
      </c>
      <c r="E78" s="6">
        <f t="shared" si="8"/>
        <v>3.8629809267877041E-3</v>
      </c>
      <c r="F78" s="7">
        <f t="shared" si="11"/>
        <v>0.8547961591400669</v>
      </c>
      <c r="G78" s="8">
        <f t="shared" si="9"/>
        <v>8.0343943279529342E-3</v>
      </c>
      <c r="H78" s="8">
        <f t="shared" si="12"/>
        <v>0.44019007391763482</v>
      </c>
      <c r="I78">
        <f t="shared" si="10"/>
        <v>5.601194394491249E-3</v>
      </c>
    </row>
    <row r="79" spans="1:9">
      <c r="A79" s="3" t="s">
        <v>73</v>
      </c>
      <c r="B79">
        <v>28.62</v>
      </c>
      <c r="C79" s="4">
        <v>987</v>
      </c>
      <c r="D79">
        <f t="shared" si="7"/>
        <v>34.486373165618446</v>
      </c>
      <c r="E79" s="6">
        <f t="shared" si="8"/>
        <v>4.0432260601691028E-3</v>
      </c>
      <c r="F79" s="7">
        <f t="shared" si="11"/>
        <v>0.85883938520023606</v>
      </c>
      <c r="G79" s="8">
        <f t="shared" si="9"/>
        <v>8.6347865439734498E-3</v>
      </c>
      <c r="H79" s="8">
        <f t="shared" si="12"/>
        <v>0.44882486046160824</v>
      </c>
      <c r="I79">
        <f t="shared" si="10"/>
        <v>9.6964186877196434E-4</v>
      </c>
    </row>
    <row r="80" spans="1:9">
      <c r="A80" s="3" t="s">
        <v>53</v>
      </c>
      <c r="B80">
        <v>4.92</v>
      </c>
      <c r="C80" s="4">
        <v>166</v>
      </c>
      <c r="D80">
        <f t="shared" si="7"/>
        <v>33.739837398373986</v>
      </c>
      <c r="E80" s="6">
        <f t="shared" si="8"/>
        <v>6.8001573048436783E-4</v>
      </c>
      <c r="F80" s="7">
        <f t="shared" si="11"/>
        <v>0.85951940093072043</v>
      </c>
      <c r="G80" s="8">
        <f t="shared" si="9"/>
        <v>1.484386785337155E-3</v>
      </c>
      <c r="H80" s="8">
        <f t="shared" si="12"/>
        <v>0.45030924724694538</v>
      </c>
      <c r="I80">
        <f t="shared" si="10"/>
        <v>9.0949060790834757E-4</v>
      </c>
    </row>
    <row r="81" spans="1:9">
      <c r="A81" s="3" t="s">
        <v>101</v>
      </c>
      <c r="B81">
        <v>4.5599999999999996</v>
      </c>
      <c r="C81" s="4">
        <v>148</v>
      </c>
      <c r="D81">
        <f t="shared" si="7"/>
        <v>32.456140350877199</v>
      </c>
      <c r="E81" s="6">
        <f t="shared" si="8"/>
        <v>6.0627908501015922E-4</v>
      </c>
      <c r="F81" s="7">
        <f t="shared" si="11"/>
        <v>0.86012568001573064</v>
      </c>
      <c r="G81" s="8">
        <f t="shared" si="9"/>
        <v>1.375773118117363E-3</v>
      </c>
      <c r="H81" s="8">
        <f t="shared" si="12"/>
        <v>0.45168502036506275</v>
      </c>
      <c r="I81">
        <f t="shared" si="10"/>
        <v>8.3950001538976027E-3</v>
      </c>
    </row>
    <row r="82" spans="1:9">
      <c r="A82" s="3" t="s">
        <v>17</v>
      </c>
      <c r="B82">
        <v>41.32</v>
      </c>
      <c r="C82" s="4">
        <v>1258</v>
      </c>
      <c r="D82">
        <f t="shared" si="7"/>
        <v>30.445304937076475</v>
      </c>
      <c r="E82" s="6">
        <f t="shared" si="8"/>
        <v>5.1533722225863537E-3</v>
      </c>
      <c r="F82" s="7">
        <f t="shared" si="11"/>
        <v>0.86527905223831703</v>
      </c>
      <c r="G82" s="8">
        <f t="shared" si="9"/>
        <v>1.2466435359782773E-2</v>
      </c>
      <c r="H82" s="8">
        <f t="shared" si="12"/>
        <v>0.46415145572484551</v>
      </c>
      <c r="I82">
        <f t="shared" si="10"/>
        <v>2.6201857760553837E-3</v>
      </c>
    </row>
    <row r="83" spans="1:9">
      <c r="A83" s="3" t="s">
        <v>67</v>
      </c>
      <c r="B83">
        <v>12.87</v>
      </c>
      <c r="C83" s="4">
        <v>389</v>
      </c>
      <c r="D83">
        <f t="shared" si="7"/>
        <v>30.225330225330229</v>
      </c>
      <c r="E83" s="6">
        <f t="shared" si="8"/>
        <v>1.5935308383037295E-3</v>
      </c>
      <c r="F83" s="7">
        <f t="shared" si="11"/>
        <v>0.86687258307662074</v>
      </c>
      <c r="G83" s="8">
        <f t="shared" si="9"/>
        <v>3.8829386031075577E-3</v>
      </c>
      <c r="H83" s="8">
        <f t="shared" si="12"/>
        <v>0.46803439432795307</v>
      </c>
      <c r="I83">
        <f t="shared" si="10"/>
        <v>3.7140412330783357E-3</v>
      </c>
    </row>
    <row r="84" spans="1:9">
      <c r="A84" s="3" t="s">
        <v>106</v>
      </c>
      <c r="B84">
        <v>18.13</v>
      </c>
      <c r="C84" s="4">
        <v>536</v>
      </c>
      <c r="D84">
        <f t="shared" si="7"/>
        <v>29.56425813568671</v>
      </c>
      <c r="E84" s="6">
        <f t="shared" si="8"/>
        <v>2.1957134430097662E-3</v>
      </c>
      <c r="F84" s="7">
        <f t="shared" si="11"/>
        <v>0.86906829651963047</v>
      </c>
      <c r="G84" s="8">
        <f t="shared" si="9"/>
        <v>5.4699049630411826E-3</v>
      </c>
      <c r="H84" s="8">
        <f t="shared" si="12"/>
        <v>0.47350429929099425</v>
      </c>
      <c r="I84">
        <f t="shared" si="10"/>
        <v>2.5933459263097203E-3</v>
      </c>
    </row>
    <row r="85" spans="1:9">
      <c r="A85" s="3" t="s">
        <v>36</v>
      </c>
      <c r="B85">
        <v>12.65</v>
      </c>
      <c r="C85" s="4">
        <v>373</v>
      </c>
      <c r="D85">
        <f t="shared" si="7"/>
        <v>29.486166007905137</v>
      </c>
      <c r="E85" s="6">
        <f t="shared" si="8"/>
        <v>1.5279871534377664E-3</v>
      </c>
      <c r="F85" s="7">
        <f t="shared" si="11"/>
        <v>0.87059628367306818</v>
      </c>
      <c r="G85" s="8">
        <f t="shared" si="9"/>
        <v>3.8165635842510185E-3</v>
      </c>
      <c r="H85" s="8">
        <f t="shared" si="12"/>
        <v>0.47732086287524528</v>
      </c>
      <c r="I85">
        <f t="shared" si="10"/>
        <v>4.4858149707609485E-3</v>
      </c>
    </row>
    <row r="86" spans="1:9">
      <c r="A86" s="3" t="s">
        <v>23</v>
      </c>
      <c r="B86">
        <v>21.85</v>
      </c>
      <c r="C86" s="4">
        <v>641</v>
      </c>
      <c r="D86">
        <f t="shared" si="7"/>
        <v>29.336384439359264</v>
      </c>
      <c r="E86" s="6">
        <f t="shared" si="8"/>
        <v>2.6258438749426492E-3</v>
      </c>
      <c r="F86" s="7">
        <f t="shared" si="11"/>
        <v>0.87322212754801087</v>
      </c>
      <c r="G86" s="8">
        <f t="shared" si="9"/>
        <v>6.5922461909790316E-3</v>
      </c>
      <c r="H86" s="8">
        <f t="shared" si="12"/>
        <v>0.48391310906622431</v>
      </c>
      <c r="I86">
        <f t="shared" si="10"/>
        <v>1.8819820054356562E-3</v>
      </c>
    </row>
    <row r="87" spans="1:9">
      <c r="A87" s="3" t="s">
        <v>77</v>
      </c>
      <c r="B87">
        <v>9.16</v>
      </c>
      <c r="C87" s="4">
        <v>268</v>
      </c>
      <c r="D87">
        <f t="shared" si="7"/>
        <v>29.257641921397379</v>
      </c>
      <c r="E87" s="6">
        <f t="shared" si="8"/>
        <v>1.0978567215048831E-3</v>
      </c>
      <c r="F87" s="7">
        <f t="shared" si="11"/>
        <v>0.87431998426951574</v>
      </c>
      <c r="G87" s="8">
        <f t="shared" si="9"/>
        <v>2.7636144214813699E-3</v>
      </c>
      <c r="H87" s="8">
        <f t="shared" si="12"/>
        <v>0.48667672348770569</v>
      </c>
      <c r="I87">
        <f t="shared" si="10"/>
        <v>2.9278433612320298E-3</v>
      </c>
    </row>
    <row r="88" spans="1:9">
      <c r="A88" s="3" t="s">
        <v>24</v>
      </c>
      <c r="B88">
        <v>14.13</v>
      </c>
      <c r="C88" s="4">
        <v>401</v>
      </c>
      <c r="D88">
        <f t="shared" si="7"/>
        <v>28.379334748761497</v>
      </c>
      <c r="E88" s="6">
        <f t="shared" si="8"/>
        <v>1.6426886019532019E-3</v>
      </c>
      <c r="F88" s="7">
        <f t="shared" si="11"/>
        <v>0.87596267287146889</v>
      </c>
      <c r="G88" s="8">
        <f t="shared" si="9"/>
        <v>4.2630864383768289E-3</v>
      </c>
      <c r="H88" s="8">
        <f t="shared" si="12"/>
        <v>0.49093980992608249</v>
      </c>
      <c r="I88">
        <f t="shared" si="10"/>
        <v>1.6909398378086027E-3</v>
      </c>
    </row>
    <row r="89" spans="1:9">
      <c r="A89" s="3" t="s">
        <v>58</v>
      </c>
      <c r="B89">
        <v>8.08</v>
      </c>
      <c r="C89" s="4">
        <v>221</v>
      </c>
      <c r="D89">
        <f t="shared" si="7"/>
        <v>27.35148514851485</v>
      </c>
      <c r="E89" s="6">
        <f t="shared" si="8"/>
        <v>9.053221472111162E-4</v>
      </c>
      <c r="F89" s="7">
        <f t="shared" si="11"/>
        <v>0.87686799501867996</v>
      </c>
      <c r="G89" s="8">
        <f t="shared" si="9"/>
        <v>2.4377734198219943E-3</v>
      </c>
      <c r="H89" s="8">
        <f t="shared" si="12"/>
        <v>0.49337758334590448</v>
      </c>
      <c r="I89">
        <f t="shared" si="10"/>
        <v>1.2809273572191859E-3</v>
      </c>
    </row>
    <row r="90" spans="1:9">
      <c r="A90" s="3" t="s">
        <v>49</v>
      </c>
      <c r="B90">
        <v>6.11</v>
      </c>
      <c r="C90" s="4">
        <v>166</v>
      </c>
      <c r="D90">
        <f t="shared" si="7"/>
        <v>27.168576104746315</v>
      </c>
      <c r="E90" s="6">
        <f t="shared" si="8"/>
        <v>6.8001573048436783E-4</v>
      </c>
      <c r="F90" s="7">
        <f t="shared" si="11"/>
        <v>0.87754801074916433</v>
      </c>
      <c r="G90" s="8">
        <f t="shared" si="9"/>
        <v>1.8434152964248002E-3</v>
      </c>
      <c r="H90" s="8">
        <f t="shared" si="12"/>
        <v>0.49522099864232927</v>
      </c>
      <c r="I90">
        <f t="shared" si="10"/>
        <v>2.7746605568298444E-3</v>
      </c>
    </row>
    <row r="91" spans="1:9">
      <c r="A91" s="3" t="s">
        <v>97</v>
      </c>
      <c r="B91">
        <v>13.2</v>
      </c>
      <c r="C91" s="4">
        <v>355</v>
      </c>
      <c r="D91">
        <f t="shared" si="7"/>
        <v>26.893939393939394</v>
      </c>
      <c r="E91" s="6">
        <f t="shared" si="8"/>
        <v>1.4542505079635577E-3</v>
      </c>
      <c r="F91" s="7">
        <f t="shared" si="11"/>
        <v>0.87900226125712788</v>
      </c>
      <c r="G91" s="8">
        <f t="shared" si="9"/>
        <v>3.9825011313923669E-3</v>
      </c>
      <c r="H91" s="8">
        <f t="shared" si="12"/>
        <v>0.49920349977372164</v>
      </c>
      <c r="I91">
        <f t="shared" si="10"/>
        <v>2.1584143873263351E-3</v>
      </c>
    </row>
    <row r="92" spans="1:9">
      <c r="A92" s="3" t="s">
        <v>54</v>
      </c>
      <c r="B92">
        <v>10.19</v>
      </c>
      <c r="C92" s="4">
        <v>266</v>
      </c>
      <c r="D92">
        <f t="shared" si="7"/>
        <v>26.104023552502454</v>
      </c>
      <c r="E92" s="6">
        <f t="shared" si="8"/>
        <v>1.0896637608966376E-3</v>
      </c>
      <c r="F92" s="7">
        <f t="shared" si="11"/>
        <v>0.88009192501802447</v>
      </c>
      <c r="G92" s="8">
        <f t="shared" si="9"/>
        <v>3.0743701915824408E-3</v>
      </c>
      <c r="H92" s="8">
        <f t="shared" si="12"/>
        <v>0.5022778699653041</v>
      </c>
      <c r="I92">
        <f t="shared" si="10"/>
        <v>1.62654388426553E-3</v>
      </c>
    </row>
    <row r="93" spans="1:9">
      <c r="A93" s="3" t="s">
        <v>108</v>
      </c>
      <c r="B93">
        <v>7.66</v>
      </c>
      <c r="C93" s="4">
        <v>198</v>
      </c>
      <c r="D93">
        <f t="shared" si="7"/>
        <v>25.848563968668408</v>
      </c>
      <c r="E93" s="6">
        <f t="shared" si="8"/>
        <v>8.1110310021629412E-4</v>
      </c>
      <c r="F93" s="7">
        <f t="shared" si="11"/>
        <v>0.88090302811824073</v>
      </c>
      <c r="G93" s="8">
        <f t="shared" si="9"/>
        <v>2.3110574747322371E-3</v>
      </c>
      <c r="H93" s="8">
        <f t="shared" si="12"/>
        <v>0.50458892744003636</v>
      </c>
      <c r="I93">
        <f t="shared" si="10"/>
        <v>2.8417266690312637E-3</v>
      </c>
    </row>
    <row r="94" spans="1:9">
      <c r="A94" s="3" t="s">
        <v>109</v>
      </c>
      <c r="B94">
        <v>13.36</v>
      </c>
      <c r="C94" s="4">
        <v>343</v>
      </c>
      <c r="D94">
        <f t="shared" si="7"/>
        <v>25.67365269461078</v>
      </c>
      <c r="E94" s="6">
        <f t="shared" si="8"/>
        <v>1.4050927443140853E-3</v>
      </c>
      <c r="F94" s="7">
        <f t="shared" si="11"/>
        <v>0.88230812086255483</v>
      </c>
      <c r="G94" s="8">
        <f t="shared" si="9"/>
        <v>4.0307738723789404E-3</v>
      </c>
      <c r="H94" s="8">
        <f t="shared" si="12"/>
        <v>0.5086197013124153</v>
      </c>
      <c r="I94">
        <f t="shared" si="10"/>
        <v>4.1473201645270685E-3</v>
      </c>
    </row>
    <row r="95" spans="1:9">
      <c r="A95" s="3" t="s">
        <v>32</v>
      </c>
      <c r="B95">
        <v>19.47</v>
      </c>
      <c r="C95" s="4">
        <v>497</v>
      </c>
      <c r="D95">
        <f t="shared" si="7"/>
        <v>25.526450950179765</v>
      </c>
      <c r="E95" s="6">
        <f t="shared" si="8"/>
        <v>2.0359507111489808E-3</v>
      </c>
      <c r="F95" s="7">
        <f t="shared" si="11"/>
        <v>0.88434407157370376</v>
      </c>
      <c r="G95" s="8">
        <f t="shared" si="9"/>
        <v>5.8741891688037411E-3</v>
      </c>
      <c r="H95" s="8">
        <f t="shared" si="12"/>
        <v>0.51449389048121907</v>
      </c>
      <c r="I95">
        <f t="shared" si="10"/>
        <v>2.4219028925568153E-2</v>
      </c>
    </row>
    <row r="96" spans="1:9">
      <c r="A96" s="3" t="s">
        <v>99</v>
      </c>
      <c r="B96">
        <v>113.23</v>
      </c>
      <c r="C96" s="4">
        <v>2843</v>
      </c>
      <c r="D96">
        <f t="shared" si="7"/>
        <v>25.108186876269539</v>
      </c>
      <c r="E96" s="6">
        <f t="shared" si="8"/>
        <v>1.164629350462083E-2</v>
      </c>
      <c r="F96" s="7">
        <f t="shared" si="11"/>
        <v>0.89599036507832464</v>
      </c>
      <c r="G96" s="8">
        <f t="shared" si="9"/>
        <v>3.4162015386936188E-2</v>
      </c>
      <c r="H96" s="8">
        <f t="shared" si="12"/>
        <v>0.54865590586815527</v>
      </c>
      <c r="I96">
        <f t="shared" si="10"/>
        <v>2.11015792597119E-2</v>
      </c>
    </row>
    <row r="97" spans="1:9">
      <c r="A97" s="3" t="s">
        <v>102</v>
      </c>
      <c r="B97">
        <v>98.53</v>
      </c>
      <c r="C97" s="4">
        <v>2462</v>
      </c>
      <c r="D97">
        <f t="shared" si="7"/>
        <v>24.987313508576069</v>
      </c>
      <c r="E97" s="6">
        <f t="shared" si="8"/>
        <v>1.0085534508750082E-2</v>
      </c>
      <c r="F97" s="7">
        <f t="shared" si="11"/>
        <v>0.90607589958707468</v>
      </c>
      <c r="G97" s="8">
        <f t="shared" si="9"/>
        <v>2.972695730879469E-2</v>
      </c>
      <c r="H97" s="8">
        <f t="shared" si="12"/>
        <v>0.57838286317694998</v>
      </c>
      <c r="I97">
        <f t="shared" si="10"/>
        <v>7.707002583868694E-3</v>
      </c>
    </row>
    <row r="98" spans="1:9">
      <c r="A98" s="3" t="s">
        <v>87</v>
      </c>
      <c r="B98">
        <v>35.82</v>
      </c>
      <c r="C98" s="4">
        <v>880</v>
      </c>
      <c r="D98">
        <f t="shared" ref="D98:D129" si="13">C98/B98</f>
        <v>24.567280848687883</v>
      </c>
      <c r="E98" s="6">
        <f t="shared" si="8"/>
        <v>3.6049026676279738E-3</v>
      </c>
      <c r="F98" s="7">
        <f t="shared" si="11"/>
        <v>0.90968080225470271</v>
      </c>
      <c r="G98" s="8">
        <f t="shared" si="9"/>
        <v>1.0807059888369287E-2</v>
      </c>
      <c r="H98" s="8">
        <f t="shared" si="12"/>
        <v>0.58918992306531925</v>
      </c>
      <c r="I98">
        <f t="shared" si="10"/>
        <v>7.893203983545316E-3</v>
      </c>
    </row>
    <row r="99" spans="1:9">
      <c r="A99" s="3" t="s">
        <v>98</v>
      </c>
      <c r="B99">
        <v>36.56</v>
      </c>
      <c r="C99" s="4">
        <v>887</v>
      </c>
      <c r="D99">
        <f t="shared" si="13"/>
        <v>24.261487964989058</v>
      </c>
      <c r="E99" s="6">
        <f t="shared" si="8"/>
        <v>3.633578029756833E-3</v>
      </c>
      <c r="F99" s="7">
        <f t="shared" si="11"/>
        <v>0.91331438028445955</v>
      </c>
      <c r="G99" s="8">
        <f t="shared" si="9"/>
        <v>1.1030321315432193E-2</v>
      </c>
      <c r="H99" s="8">
        <f t="shared" si="12"/>
        <v>0.6002202443807515</v>
      </c>
      <c r="I99">
        <f t="shared" si="10"/>
        <v>2.0691417095993869E-2</v>
      </c>
    </row>
    <row r="100" spans="1:9">
      <c r="A100" s="3" t="s">
        <v>60</v>
      </c>
      <c r="B100">
        <v>95.65</v>
      </c>
      <c r="C100" s="4">
        <v>2304</v>
      </c>
      <c r="D100">
        <f t="shared" si="13"/>
        <v>24.087820177731309</v>
      </c>
      <c r="E100" s="6">
        <f t="shared" si="8"/>
        <v>9.4382906206986958E-3</v>
      </c>
      <c r="F100" s="7">
        <f t="shared" si="11"/>
        <v>0.92275267090515822</v>
      </c>
      <c r="G100" s="8">
        <f t="shared" si="9"/>
        <v>2.8858047971036357E-2</v>
      </c>
      <c r="H100" s="8">
        <f t="shared" si="12"/>
        <v>0.6290782923517878</v>
      </c>
      <c r="I100">
        <f t="shared" si="10"/>
        <v>8.2257244789486483E-3</v>
      </c>
    </row>
    <row r="101" spans="1:9">
      <c r="A101" s="3" t="s">
        <v>61</v>
      </c>
      <c r="B101">
        <v>37.97</v>
      </c>
      <c r="C101" s="4">
        <v>910</v>
      </c>
      <c r="D101">
        <f t="shared" si="13"/>
        <v>23.966289175665</v>
      </c>
      <c r="E101" s="6">
        <f t="shared" si="8"/>
        <v>3.7277970767516551E-3</v>
      </c>
      <c r="F101" s="7">
        <f t="shared" si="11"/>
        <v>0.92648046798190986</v>
      </c>
      <c r="G101" s="8">
        <f t="shared" si="9"/>
        <v>1.1455724845376377E-2</v>
      </c>
      <c r="H101" s="8">
        <f t="shared" si="12"/>
        <v>0.64053401719716418</v>
      </c>
      <c r="I101">
        <f t="shared" si="10"/>
        <v>3.3617574974030839E-3</v>
      </c>
    </row>
    <row r="102" spans="1:9">
      <c r="A102" s="3" t="s">
        <v>46</v>
      </c>
      <c r="B102">
        <v>15.5</v>
      </c>
      <c r="C102" s="4">
        <v>370</v>
      </c>
      <c r="D102">
        <f t="shared" si="13"/>
        <v>23.870967741935484</v>
      </c>
      <c r="E102" s="6">
        <f t="shared" si="8"/>
        <v>1.5156977125253982E-3</v>
      </c>
      <c r="F102" s="7">
        <f t="shared" si="11"/>
        <v>0.92799616569443522</v>
      </c>
      <c r="G102" s="8">
        <f t="shared" si="9"/>
        <v>4.6764217830743702E-3</v>
      </c>
      <c r="H102" s="8">
        <f t="shared" si="12"/>
        <v>0.64521043898023855</v>
      </c>
      <c r="I102">
        <f t="shared" si="10"/>
        <v>4.719675955640823E-3</v>
      </c>
    </row>
    <row r="103" spans="1:9">
      <c r="A103" s="3" t="s">
        <v>47</v>
      </c>
      <c r="B103">
        <v>21.7</v>
      </c>
      <c r="C103" s="4">
        <v>513</v>
      </c>
      <c r="D103">
        <f t="shared" si="13"/>
        <v>23.640552995391705</v>
      </c>
      <c r="E103" s="6">
        <f t="shared" si="8"/>
        <v>2.1014943960149441E-3</v>
      </c>
      <c r="F103" s="7">
        <f t="shared" si="11"/>
        <v>0.93009766009045014</v>
      </c>
      <c r="G103" s="8">
        <f t="shared" si="9"/>
        <v>6.5469904963041184E-3</v>
      </c>
      <c r="H103" s="8">
        <f t="shared" si="12"/>
        <v>0.65175742947654269</v>
      </c>
      <c r="I103">
        <f t="shared" si="10"/>
        <v>1.7798634439989414E-3</v>
      </c>
    </row>
    <row r="104" spans="1:9">
      <c r="A104" s="3" t="s">
        <v>72</v>
      </c>
      <c r="B104">
        <v>8.16</v>
      </c>
      <c r="C104" s="4">
        <v>191</v>
      </c>
      <c r="D104">
        <f t="shared" si="13"/>
        <v>23.406862745098039</v>
      </c>
      <c r="E104" s="6">
        <f t="shared" si="8"/>
        <v>7.8242773808743528E-4</v>
      </c>
      <c r="F104" s="7">
        <f t="shared" si="11"/>
        <v>0.93088008782853759</v>
      </c>
      <c r="G104" s="8">
        <f t="shared" si="9"/>
        <v>2.4619097903152815E-3</v>
      </c>
      <c r="H104" s="8">
        <f t="shared" si="12"/>
        <v>0.65421933926685794</v>
      </c>
      <c r="I104">
        <f t="shared" si="10"/>
        <v>2.8179486679538179E-3</v>
      </c>
    </row>
    <row r="105" spans="1:9">
      <c r="A105" s="3" t="s">
        <v>65</v>
      </c>
      <c r="B105">
        <v>12.82</v>
      </c>
      <c r="C105" s="4">
        <v>292</v>
      </c>
      <c r="D105">
        <f t="shared" si="13"/>
        <v>22.776911076443056</v>
      </c>
      <c r="E105" s="6">
        <f t="shared" si="8"/>
        <v>1.1961722488038277E-3</v>
      </c>
      <c r="F105" s="7">
        <f t="shared" si="11"/>
        <v>0.93207626007734146</v>
      </c>
      <c r="G105" s="8">
        <f t="shared" si="9"/>
        <v>3.8678533715492533E-3</v>
      </c>
      <c r="H105" s="8">
        <f t="shared" si="12"/>
        <v>0.6580871926384072</v>
      </c>
      <c r="I105">
        <f t="shared" si="10"/>
        <v>7.3804223371454203E-3</v>
      </c>
    </row>
    <row r="106" spans="1:9">
      <c r="A106" s="3" t="s">
        <v>137</v>
      </c>
      <c r="B106">
        <v>33.549999999999997</v>
      </c>
      <c r="C106" s="4">
        <v>762</v>
      </c>
      <c r="D106">
        <f t="shared" si="13"/>
        <v>22.712369597615503</v>
      </c>
      <c r="E106" s="6">
        <f t="shared" si="8"/>
        <v>3.1215179917414957E-3</v>
      </c>
      <c r="F106" s="7">
        <f t="shared" si="11"/>
        <v>0.935197778069083</v>
      </c>
      <c r="G106" s="8">
        <f t="shared" si="9"/>
        <v>1.0122190375622266E-2</v>
      </c>
      <c r="H106" s="8">
        <f t="shared" si="12"/>
        <v>0.66820938301402943</v>
      </c>
      <c r="I106">
        <f t="shared" si="10"/>
        <v>2.0800616036481534E-3</v>
      </c>
    </row>
    <row r="107" spans="1:9">
      <c r="A107" s="3" t="s">
        <v>34</v>
      </c>
      <c r="B107">
        <v>9.39</v>
      </c>
      <c r="C107" s="4">
        <v>208</v>
      </c>
      <c r="D107">
        <f t="shared" si="13"/>
        <v>22.151224707135249</v>
      </c>
      <c r="E107" s="6">
        <f t="shared" si="8"/>
        <v>8.5206790325752116E-4</v>
      </c>
      <c r="F107" s="7">
        <f t="shared" si="11"/>
        <v>0.93604984597234053</v>
      </c>
      <c r="G107" s="8">
        <f t="shared" si="9"/>
        <v>2.8330064866495704E-3</v>
      </c>
      <c r="H107" s="8">
        <f t="shared" si="12"/>
        <v>0.67104238950067896</v>
      </c>
      <c r="I107">
        <f t="shared" si="10"/>
        <v>7.0082577009406011E-3</v>
      </c>
    </row>
    <row r="108" spans="1:9">
      <c r="A108" s="3" t="s">
        <v>94</v>
      </c>
      <c r="B108">
        <v>31.61</v>
      </c>
      <c r="C108" s="4">
        <v>698</v>
      </c>
      <c r="D108">
        <f t="shared" si="13"/>
        <v>22.081619740588422</v>
      </c>
      <c r="E108" s="6">
        <f t="shared" si="8"/>
        <v>2.8593432522776431E-3</v>
      </c>
      <c r="F108" s="7">
        <f t="shared" si="11"/>
        <v>0.93890918922461819</v>
      </c>
      <c r="G108" s="8">
        <f t="shared" si="9"/>
        <v>9.5368833911600535E-3</v>
      </c>
      <c r="H108" s="8">
        <f t="shared" si="12"/>
        <v>0.68057927289183906</v>
      </c>
      <c r="I108">
        <f t="shared" si="10"/>
        <v>8.3993712819172561E-3</v>
      </c>
    </row>
    <row r="109" spans="1:9">
      <c r="A109" s="3" t="s">
        <v>103</v>
      </c>
      <c r="B109">
        <v>37.82</v>
      </c>
      <c r="C109" s="4">
        <v>830</v>
      </c>
      <c r="D109">
        <f t="shared" si="13"/>
        <v>21.946060285563195</v>
      </c>
      <c r="E109" s="6">
        <f t="shared" si="8"/>
        <v>3.4000786524218392E-3</v>
      </c>
      <c r="F109" s="7">
        <f t="shared" si="11"/>
        <v>0.94230926787704006</v>
      </c>
      <c r="G109" s="8">
        <f t="shared" si="9"/>
        <v>1.1410469150701463E-2</v>
      </c>
      <c r="H109" s="8">
        <f t="shared" si="12"/>
        <v>0.69198974204254049</v>
      </c>
      <c r="I109">
        <f t="shared" si="10"/>
        <v>1.3278920312988607E-2</v>
      </c>
    </row>
    <row r="110" spans="1:9">
      <c r="A110" s="3" t="s">
        <v>63</v>
      </c>
      <c r="B110">
        <v>59.59</v>
      </c>
      <c r="C110" s="4">
        <v>1292</v>
      </c>
      <c r="D110">
        <f t="shared" si="13"/>
        <v>21.681490182916594</v>
      </c>
      <c r="E110" s="6">
        <f t="shared" si="8"/>
        <v>5.2926525529265259E-3</v>
      </c>
      <c r="F110" s="7">
        <f t="shared" si="11"/>
        <v>0.9476019204299666</v>
      </c>
      <c r="G110" s="8">
        <f t="shared" si="9"/>
        <v>1.7978578971187209E-2</v>
      </c>
      <c r="H110" s="8">
        <f t="shared" si="12"/>
        <v>0.70996832101372775</v>
      </c>
      <c r="I110">
        <f t="shared" si="10"/>
        <v>1.5622553945818796E-3</v>
      </c>
    </row>
    <row r="111" spans="1:9">
      <c r="A111" s="3" t="s">
        <v>42</v>
      </c>
      <c r="B111">
        <v>6.97</v>
      </c>
      <c r="C111" s="4">
        <v>148</v>
      </c>
      <c r="D111">
        <f t="shared" si="13"/>
        <v>21.233859397417504</v>
      </c>
      <c r="E111" s="6">
        <f t="shared" si="8"/>
        <v>6.0627908501015922E-4</v>
      </c>
      <c r="F111" s="7">
        <f t="shared" si="11"/>
        <v>0.94820819951497681</v>
      </c>
      <c r="G111" s="8">
        <f t="shared" si="9"/>
        <v>2.1028812792276363E-3</v>
      </c>
      <c r="H111" s="8">
        <f t="shared" si="12"/>
        <v>0.7120712022929554</v>
      </c>
      <c r="I111">
        <f t="shared" si="10"/>
        <v>9.8091536279408809E-3</v>
      </c>
    </row>
    <row r="112" spans="1:9">
      <c r="A112" s="3" t="s">
        <v>35</v>
      </c>
      <c r="B112">
        <v>43.72</v>
      </c>
      <c r="C112" s="4">
        <v>925</v>
      </c>
      <c r="D112">
        <f t="shared" si="13"/>
        <v>21.15736505032022</v>
      </c>
      <c r="E112" s="6">
        <f t="shared" si="8"/>
        <v>3.7892442813134953E-3</v>
      </c>
      <c r="F112" s="7">
        <f t="shared" si="11"/>
        <v>0.95199744379629025</v>
      </c>
      <c r="G112" s="8">
        <f t="shared" si="9"/>
        <v>1.3190526474581384E-2</v>
      </c>
      <c r="H112" s="8">
        <f t="shared" si="12"/>
        <v>0.72526172876753681</v>
      </c>
      <c r="I112">
        <f t="shared" si="10"/>
        <v>9.3139250628541115E-3</v>
      </c>
    </row>
    <row r="113" spans="1:9">
      <c r="A113" s="3" t="s">
        <v>48</v>
      </c>
      <c r="B113">
        <v>41.22</v>
      </c>
      <c r="C113" s="4">
        <v>850</v>
      </c>
      <c r="D113">
        <f t="shared" si="13"/>
        <v>20.621057738961671</v>
      </c>
      <c r="E113" s="6">
        <f t="shared" si="8"/>
        <v>3.482008258504293E-3</v>
      </c>
      <c r="F113" s="7">
        <f t="shared" si="11"/>
        <v>0.95547945205479456</v>
      </c>
      <c r="G113" s="8">
        <f t="shared" si="9"/>
        <v>1.2436264896666164E-2</v>
      </c>
      <c r="H113" s="8">
        <f t="shared" si="12"/>
        <v>0.73769799366420297</v>
      </c>
      <c r="I113">
        <f t="shared" si="10"/>
        <v>1.0109474762334481E-2</v>
      </c>
    </row>
    <row r="114" spans="1:9">
      <c r="A114" s="3" t="s">
        <v>121</v>
      </c>
      <c r="B114">
        <v>44.42</v>
      </c>
      <c r="C114" s="4">
        <v>892</v>
      </c>
      <c r="D114">
        <f t="shared" si="13"/>
        <v>20.081044574515982</v>
      </c>
      <c r="E114" s="6">
        <f t="shared" si="8"/>
        <v>3.6540604312774463E-3</v>
      </c>
      <c r="F114" s="7">
        <f t="shared" si="11"/>
        <v>0.95913351248607204</v>
      </c>
      <c r="G114" s="8">
        <f t="shared" si="9"/>
        <v>1.3401719716397647E-2</v>
      </c>
      <c r="H114" s="8">
        <f t="shared" si="12"/>
        <v>0.75109971338060066</v>
      </c>
      <c r="I114">
        <f t="shared" si="10"/>
        <v>6.3550604139447353E-3</v>
      </c>
    </row>
    <row r="115" spans="1:9">
      <c r="A115" s="3" t="s">
        <v>33</v>
      </c>
      <c r="B115">
        <v>27.82</v>
      </c>
      <c r="C115" s="4">
        <v>551</v>
      </c>
      <c r="D115">
        <f t="shared" si="13"/>
        <v>19.805895039539898</v>
      </c>
      <c r="E115" s="6">
        <f t="shared" si="8"/>
        <v>2.2571606475716064E-3</v>
      </c>
      <c r="F115" s="7">
        <f t="shared" si="11"/>
        <v>0.96139067313364368</v>
      </c>
      <c r="G115" s="8">
        <f t="shared" si="9"/>
        <v>8.3934228390405794E-3</v>
      </c>
      <c r="H115" s="8">
        <f t="shared" si="12"/>
        <v>0.75949313621964121</v>
      </c>
      <c r="I115">
        <f t="shared" si="10"/>
        <v>2.3874782942778783E-3</v>
      </c>
    </row>
    <row r="116" spans="1:9">
      <c r="A116" s="3" t="s">
        <v>37</v>
      </c>
      <c r="B116">
        <v>10.43</v>
      </c>
      <c r="C116" s="4">
        <v>205</v>
      </c>
      <c r="D116">
        <f t="shared" si="13"/>
        <v>19.654841802492811</v>
      </c>
      <c r="E116" s="6">
        <f t="shared" si="8"/>
        <v>8.3977846234515306E-4</v>
      </c>
      <c r="F116" s="7">
        <f t="shared" si="11"/>
        <v>0.96223045159598886</v>
      </c>
      <c r="G116" s="8">
        <f t="shared" si="9"/>
        <v>3.146779303062302E-3</v>
      </c>
      <c r="H116" s="8">
        <f t="shared" si="12"/>
        <v>0.76263991552270349</v>
      </c>
      <c r="I116">
        <f t="shared" si="10"/>
        <v>5.7807092927171233E-3</v>
      </c>
    </row>
    <row r="117" spans="1:9">
      <c r="A117" s="3" t="s">
        <v>84</v>
      </c>
      <c r="B117">
        <v>25.11</v>
      </c>
      <c r="C117" s="4">
        <v>483</v>
      </c>
      <c r="D117">
        <f t="shared" si="13"/>
        <v>19.23536439665472</v>
      </c>
      <c r="E117" s="6">
        <f t="shared" si="8"/>
        <v>1.9785999868912629E-3</v>
      </c>
      <c r="F117" s="7">
        <f t="shared" si="11"/>
        <v>0.96420905158288017</v>
      </c>
      <c r="G117" s="8">
        <f t="shared" si="9"/>
        <v>7.5758032885804797E-3</v>
      </c>
      <c r="H117" s="8">
        <f t="shared" si="12"/>
        <v>0.77021571881128392</v>
      </c>
      <c r="I117">
        <f t="shared" si="10"/>
        <v>1.0679720900079515E-2</v>
      </c>
    </row>
    <row r="118" spans="1:9">
      <c r="A118" s="3" t="s">
        <v>28</v>
      </c>
      <c r="B118">
        <v>45.79</v>
      </c>
      <c r="C118" s="4">
        <v>837</v>
      </c>
      <c r="D118">
        <f t="shared" si="13"/>
        <v>18.279100240227123</v>
      </c>
      <c r="E118" s="6">
        <f t="shared" si="8"/>
        <v>3.4287540145506979E-3</v>
      </c>
      <c r="F118" s="7">
        <f t="shared" si="11"/>
        <v>0.96763780559743084</v>
      </c>
      <c r="G118" s="8">
        <f t="shared" si="9"/>
        <v>1.3815055061095188E-2</v>
      </c>
      <c r="H118" s="8">
        <f t="shared" si="12"/>
        <v>0.78403077387237907</v>
      </c>
      <c r="I118">
        <f t="shared" si="10"/>
        <v>1.1445470358399823E-2</v>
      </c>
    </row>
    <row r="119" spans="1:9">
      <c r="A119" s="3" t="s">
        <v>91</v>
      </c>
      <c r="B119">
        <v>48.71</v>
      </c>
      <c r="C119" s="4">
        <v>864</v>
      </c>
      <c r="D119">
        <f t="shared" si="13"/>
        <v>17.737630876616709</v>
      </c>
      <c r="E119" s="6">
        <f t="shared" si="8"/>
        <v>3.5393589827620109E-3</v>
      </c>
      <c r="F119" s="7">
        <f t="shared" si="11"/>
        <v>0.97117716458019288</v>
      </c>
      <c r="G119" s="8">
        <f t="shared" si="9"/>
        <v>1.4696032584100167E-2</v>
      </c>
      <c r="H119" s="8">
        <f t="shared" si="12"/>
        <v>0.7987268064564792</v>
      </c>
      <c r="I119">
        <f t="shared" si="10"/>
        <v>5.3425088625611572E-3</v>
      </c>
    </row>
    <row r="120" spans="1:9">
      <c r="A120" s="3" t="s">
        <v>78</v>
      </c>
      <c r="B120">
        <v>22.7</v>
      </c>
      <c r="C120" s="4">
        <v>400</v>
      </c>
      <c r="D120">
        <f t="shared" si="13"/>
        <v>17.621145374449341</v>
      </c>
      <c r="E120" s="6">
        <f t="shared" si="8"/>
        <v>1.6385921216490792E-3</v>
      </c>
      <c r="F120" s="7">
        <f t="shared" si="11"/>
        <v>0.97281575670184195</v>
      </c>
      <c r="G120" s="8">
        <f t="shared" si="9"/>
        <v>6.8486951274702064E-3</v>
      </c>
      <c r="H120" s="8">
        <f t="shared" si="12"/>
        <v>0.80557550158394942</v>
      </c>
      <c r="I120">
        <f t="shared" si="10"/>
        <v>4.1683158465636305E-3</v>
      </c>
    </row>
    <row r="121" spans="1:9">
      <c r="A121" s="3" t="s">
        <v>31</v>
      </c>
      <c r="B121">
        <v>17.62</v>
      </c>
      <c r="C121" s="4">
        <v>304</v>
      </c>
      <c r="D121">
        <f t="shared" si="13"/>
        <v>17.253121452894437</v>
      </c>
      <c r="E121" s="6">
        <f t="shared" si="8"/>
        <v>1.2453300124533001E-3</v>
      </c>
      <c r="F121" s="7">
        <f t="shared" si="11"/>
        <v>0.97406108671429525</v>
      </c>
      <c r="G121" s="8">
        <f t="shared" si="9"/>
        <v>5.3160356011464783E-3</v>
      </c>
      <c r="H121" s="8">
        <f t="shared" si="12"/>
        <v>0.81089153718509588</v>
      </c>
      <c r="I121">
        <f t="shared" si="10"/>
        <v>2.4687560600595848E-3</v>
      </c>
    </row>
    <row r="122" spans="1:9">
      <c r="A122" s="3" t="s">
        <v>141</v>
      </c>
      <c r="B122">
        <v>10.130000000000001</v>
      </c>
      <c r="C122" s="4">
        <v>153</v>
      </c>
      <c r="D122">
        <f t="shared" si="13"/>
        <v>15.103652517275419</v>
      </c>
      <c r="E122" s="6">
        <f t="shared" si="8"/>
        <v>6.2676148653077279E-4</v>
      </c>
      <c r="F122" s="7">
        <f t="shared" si="11"/>
        <v>0.97468784820082599</v>
      </c>
      <c r="G122" s="8">
        <f t="shared" si="9"/>
        <v>3.0562679137124756E-3</v>
      </c>
      <c r="H122" s="8">
        <f t="shared" si="12"/>
        <v>0.81394780509880837</v>
      </c>
      <c r="I122">
        <f t="shared" si="10"/>
        <v>2.619309479037768E-3</v>
      </c>
    </row>
    <row r="123" spans="1:9">
      <c r="A123" s="3" t="s">
        <v>41</v>
      </c>
      <c r="B123">
        <v>10.71</v>
      </c>
      <c r="C123" s="4">
        <v>159</v>
      </c>
      <c r="D123">
        <f t="shared" si="13"/>
        <v>14.845938375350139</v>
      </c>
      <c r="E123" s="6">
        <f t="shared" si="8"/>
        <v>6.51340368355509E-4</v>
      </c>
      <c r="F123" s="7">
        <f t="shared" si="11"/>
        <v>0.97533918856918145</v>
      </c>
      <c r="G123" s="8">
        <f t="shared" si="9"/>
        <v>3.2312565997888072E-3</v>
      </c>
      <c r="H123" s="8">
        <f t="shared" si="12"/>
        <v>0.81717906169859722</v>
      </c>
      <c r="I123">
        <f t="shared" si="10"/>
        <v>9.6087211335511569E-3</v>
      </c>
    </row>
    <row r="124" spans="1:9">
      <c r="A124" s="3" t="s">
        <v>140</v>
      </c>
      <c r="B124">
        <v>38.33</v>
      </c>
      <c r="C124" s="4">
        <v>499</v>
      </c>
      <c r="D124">
        <f t="shared" si="13"/>
        <v>13.01852334985651</v>
      </c>
      <c r="E124" s="6">
        <f t="shared" si="8"/>
        <v>2.0441436717572262E-3</v>
      </c>
      <c r="F124" s="7">
        <f t="shared" si="11"/>
        <v>0.97738333224093865</v>
      </c>
      <c r="G124" s="8">
        <f t="shared" si="9"/>
        <v>1.1564338512596167E-2</v>
      </c>
      <c r="H124" s="8">
        <f t="shared" si="12"/>
        <v>0.82874340021119342</v>
      </c>
      <c r="I124">
        <f t="shared" si="10"/>
        <v>8.0535653243275496E-3</v>
      </c>
    </row>
    <row r="125" spans="1:9">
      <c r="A125" s="3" t="s">
        <v>90</v>
      </c>
      <c r="B125">
        <v>32.020000000000003</v>
      </c>
      <c r="C125" s="4">
        <v>409</v>
      </c>
      <c r="D125">
        <f t="shared" si="13"/>
        <v>12.773266708307307</v>
      </c>
      <c r="E125" s="6">
        <f t="shared" si="8"/>
        <v>1.6754604443861834E-3</v>
      </c>
      <c r="F125" s="7">
        <f t="shared" si="11"/>
        <v>0.97905879268532481</v>
      </c>
      <c r="G125" s="8">
        <f t="shared" si="9"/>
        <v>9.6605822899381508E-3</v>
      </c>
      <c r="H125" s="8">
        <f t="shared" si="12"/>
        <v>0.83840398250113157</v>
      </c>
      <c r="I125">
        <f t="shared" si="10"/>
        <v>1.3655183357543899E-2</v>
      </c>
    </row>
    <row r="126" spans="1:9">
      <c r="A126" s="3" t="s">
        <v>45</v>
      </c>
      <c r="B126">
        <v>54.03</v>
      </c>
      <c r="C126" s="4">
        <v>671</v>
      </c>
      <c r="D126">
        <f t="shared" si="13"/>
        <v>12.419026466777716</v>
      </c>
      <c r="E126" s="6">
        <f t="shared" si="8"/>
        <v>2.7487382840663301E-3</v>
      </c>
      <c r="F126" s="7">
        <f t="shared" si="11"/>
        <v>0.98180753096939111</v>
      </c>
      <c r="G126" s="8">
        <f t="shared" si="9"/>
        <v>1.6301101221903758E-2</v>
      </c>
      <c r="H126" s="8">
        <f t="shared" si="12"/>
        <v>0.85470508372303533</v>
      </c>
      <c r="I126">
        <f t="shared" si="10"/>
        <v>6.2394880199758695E-3</v>
      </c>
    </row>
    <row r="127" spans="1:9">
      <c r="A127" s="3" t="s">
        <v>43</v>
      </c>
      <c r="B127">
        <v>24.61</v>
      </c>
      <c r="C127" s="4">
        <v>300</v>
      </c>
      <c r="D127">
        <f t="shared" si="13"/>
        <v>12.190166598943518</v>
      </c>
      <c r="E127" s="6">
        <f t="shared" si="8"/>
        <v>1.2289440912368094E-3</v>
      </c>
      <c r="F127" s="7">
        <f t="shared" si="11"/>
        <v>0.98303647506062797</v>
      </c>
      <c r="G127" s="8">
        <f t="shared" si="9"/>
        <v>7.4249509729974357E-3</v>
      </c>
      <c r="H127" s="8">
        <f t="shared" si="12"/>
        <v>0.86213003469603278</v>
      </c>
      <c r="I127">
        <f t="shared" si="10"/>
        <v>4.6382885260494167E-3</v>
      </c>
    </row>
    <row r="128" spans="1:9">
      <c r="A128" s="3" t="s">
        <v>38</v>
      </c>
      <c r="B128">
        <v>18.079999999999998</v>
      </c>
      <c r="C128" s="4">
        <v>205</v>
      </c>
      <c r="D128">
        <f t="shared" si="13"/>
        <v>11.33849557522124</v>
      </c>
      <c r="E128" s="6">
        <f t="shared" si="8"/>
        <v>8.3977846234515306E-4</v>
      </c>
      <c r="F128" s="7">
        <f t="shared" si="11"/>
        <v>0.98387625352297314</v>
      </c>
      <c r="G128" s="8">
        <f t="shared" si="9"/>
        <v>5.4548197314828774E-3</v>
      </c>
      <c r="H128" s="8">
        <f t="shared" si="12"/>
        <v>0.86758485442751565</v>
      </c>
      <c r="I128">
        <f t="shared" si="10"/>
        <v>8.562810114496977E-2</v>
      </c>
    </row>
    <row r="129" spans="1:9">
      <c r="A129" s="3" t="s">
        <v>22</v>
      </c>
      <c r="B129">
        <v>331.58</v>
      </c>
      <c r="C129" s="4">
        <v>3601</v>
      </c>
      <c r="D129">
        <f t="shared" si="13"/>
        <v>10.860124253573799</v>
      </c>
      <c r="E129" s="6">
        <f t="shared" si="8"/>
        <v>1.4751425575145834E-2</v>
      </c>
      <c r="F129" s="7">
        <f t="shared" si="11"/>
        <v>0.998627679098119</v>
      </c>
      <c r="G129" s="8">
        <f t="shared" si="9"/>
        <v>0.10003922160205159</v>
      </c>
      <c r="H129" s="8">
        <f t="shared" si="12"/>
        <v>0.96762407602956724</v>
      </c>
      <c r="I129">
        <f t="shared" si="10"/>
        <v>7.4617819583774336E-3</v>
      </c>
    </row>
    <row r="130" spans="1:9">
      <c r="A130" s="3" t="s">
        <v>25</v>
      </c>
      <c r="B130">
        <v>26.95</v>
      </c>
      <c r="C130" s="4">
        <v>166</v>
      </c>
      <c r="D130">
        <f t="shared" ref="D130:D133" si="14">C130/B130</f>
        <v>6.1595547309833023</v>
      </c>
      <c r="E130" s="6">
        <f t="shared" si="8"/>
        <v>6.8001573048436783E-4</v>
      </c>
      <c r="F130" s="7">
        <f t="shared" si="11"/>
        <v>0.99930769482860338</v>
      </c>
      <c r="G130" s="8">
        <f t="shared" si="9"/>
        <v>8.1309398099260813E-3</v>
      </c>
      <c r="H130" s="8">
        <f t="shared" si="12"/>
        <v>0.97575501583949331</v>
      </c>
      <c r="I130">
        <f t="shared" si="10"/>
        <v>8.330021398940346E-3</v>
      </c>
    </row>
    <row r="131" spans="1:9">
      <c r="A131" s="3" t="s">
        <v>134</v>
      </c>
      <c r="B131">
        <v>29.79</v>
      </c>
      <c r="C131" s="4">
        <v>163</v>
      </c>
      <c r="D131">
        <f t="shared" si="14"/>
        <v>5.4716347767707285</v>
      </c>
      <c r="E131" s="6">
        <f t="shared" ref="E131:E133" si="15">C131/244112</f>
        <v>6.6772628957199973E-4</v>
      </c>
      <c r="F131" s="7">
        <f t="shared" si="11"/>
        <v>0.99997542111817539</v>
      </c>
      <c r="G131" s="8">
        <f t="shared" ref="G131:G133" si="16">B131/3314.5</f>
        <v>8.9877809624377726E-3</v>
      </c>
      <c r="H131" s="8">
        <f t="shared" si="12"/>
        <v>0.98474279680193111</v>
      </c>
      <c r="I131">
        <f t="shared" ref="I131:I133" si="17">F131*H132-F132*H131</f>
        <v>1.3286677275600955E-2</v>
      </c>
    </row>
    <row r="132" spans="1:9">
      <c r="A132" s="3" t="s">
        <v>136</v>
      </c>
      <c r="B132">
        <v>44.12</v>
      </c>
      <c r="C132" s="4">
        <v>6</v>
      </c>
      <c r="D132">
        <f t="shared" si="14"/>
        <v>0.13599274705349049</v>
      </c>
      <c r="E132" s="6">
        <f t="shared" si="15"/>
        <v>2.4578881824736188E-5</v>
      </c>
      <c r="F132" s="7">
        <f t="shared" ref="F132:F133" si="18">F131+E132</f>
        <v>1.0000000000000002</v>
      </c>
      <c r="G132" s="8">
        <f t="shared" si="16"/>
        <v>1.3311208327047819E-2</v>
      </c>
      <c r="H132" s="8">
        <f t="shared" ref="H132:H133" si="19">H131+G132</f>
        <v>0.9980540051289789</v>
      </c>
      <c r="I132">
        <f t="shared" si="17"/>
        <v>1.9459948710213171E-3</v>
      </c>
    </row>
    <row r="133" spans="1:9">
      <c r="A133" s="3" t="s">
        <v>93</v>
      </c>
      <c r="B133">
        <v>6.45</v>
      </c>
      <c r="C133" s="4">
        <v>0</v>
      </c>
      <c r="D133">
        <f t="shared" si="14"/>
        <v>0</v>
      </c>
      <c r="E133" s="6">
        <f t="shared" si="15"/>
        <v>0</v>
      </c>
      <c r="F133" s="7">
        <f t="shared" si="18"/>
        <v>1.0000000000000002</v>
      </c>
      <c r="G133" s="8">
        <f t="shared" si="16"/>
        <v>1.9459948710212702E-3</v>
      </c>
      <c r="H133" s="8">
        <f t="shared" si="19"/>
        <v>1.0000000000000002</v>
      </c>
      <c r="I133">
        <f t="shared" si="17"/>
        <v>0</v>
      </c>
    </row>
    <row r="134" spans="1:9">
      <c r="E134" s="6"/>
      <c r="F134" s="7"/>
      <c r="G134" s="8"/>
      <c r="H134" s="8"/>
    </row>
    <row r="135" spans="1:9">
      <c r="E135" s="6"/>
      <c r="F135" s="7"/>
      <c r="G135" s="8"/>
      <c r="H135" s="8"/>
    </row>
    <row r="136" spans="1:9">
      <c r="E136" s="6"/>
      <c r="F136" s="7"/>
      <c r="G136" s="8"/>
      <c r="H136" s="8"/>
    </row>
    <row r="137" spans="1:9">
      <c r="E137" s="6"/>
      <c r="F137" s="7"/>
      <c r="G137" s="8"/>
      <c r="H137" s="8"/>
    </row>
    <row r="138" spans="1:9">
      <c r="E138" s="6"/>
      <c r="F138" s="7"/>
      <c r="G138" s="8"/>
      <c r="H138" s="8"/>
    </row>
    <row r="139" spans="1:9">
      <c r="E139" s="6"/>
      <c r="F139" s="7"/>
      <c r="G139" s="8"/>
      <c r="H139" s="8"/>
    </row>
    <row r="140" spans="1:9">
      <c r="E140" s="6"/>
      <c r="F140" s="7"/>
      <c r="G140" s="8"/>
      <c r="H140" s="8"/>
    </row>
    <row r="141" spans="1:9">
      <c r="E141" s="6"/>
      <c r="F141" s="7"/>
      <c r="G141" s="8"/>
      <c r="H141" s="8"/>
    </row>
    <row r="142" spans="1:9">
      <c r="E142" s="6"/>
      <c r="F142" s="7"/>
      <c r="G142" s="8"/>
      <c r="H142" s="8"/>
    </row>
    <row r="143" spans="1:9">
      <c r="E143" s="6"/>
      <c r="F143" s="7"/>
      <c r="G143" s="8"/>
      <c r="H143" s="8"/>
    </row>
    <row r="144" spans="1:9">
      <c r="E144" s="6"/>
      <c r="F144" s="7"/>
      <c r="G144" s="8"/>
      <c r="H144" s="8"/>
    </row>
    <row r="145" spans="5:8">
      <c r="E145" s="6"/>
      <c r="F145" s="7"/>
      <c r="G145" s="8"/>
      <c r="H145" s="8"/>
    </row>
    <row r="146" spans="5:8">
      <c r="E146" s="6"/>
      <c r="F146" s="7"/>
      <c r="G146" s="8"/>
      <c r="H146" s="8"/>
    </row>
    <row r="147" spans="5:8">
      <c r="E147" s="6"/>
      <c r="F147" s="7"/>
      <c r="G147" s="8"/>
      <c r="H147" s="8"/>
    </row>
    <row r="148" spans="5:8">
      <c r="E148" s="6"/>
      <c r="F148" s="7"/>
      <c r="G148" s="8"/>
      <c r="H148" s="8"/>
    </row>
    <row r="149" spans="5:8">
      <c r="E149" s="6"/>
      <c r="F149" s="7"/>
      <c r="G149" s="8"/>
      <c r="H149" s="8"/>
    </row>
    <row r="150" spans="5:8">
      <c r="E150" s="6"/>
      <c r="F150" s="7"/>
      <c r="G150" s="8"/>
      <c r="H150" s="8"/>
    </row>
    <row r="151" spans="5:8">
      <c r="E151" s="6"/>
      <c r="F151" s="7"/>
      <c r="G151" s="8"/>
      <c r="H151" s="8"/>
    </row>
    <row r="152" spans="5:8">
      <c r="E152" s="6"/>
      <c r="F152" s="7"/>
      <c r="G152" s="8"/>
      <c r="H152" s="8"/>
    </row>
    <row r="153" spans="5:8">
      <c r="E153" s="6"/>
      <c r="F153" s="7"/>
      <c r="G153" s="8"/>
      <c r="H153" s="8"/>
    </row>
    <row r="154" spans="5:8">
      <c r="E154" s="6"/>
      <c r="F154" s="7"/>
      <c r="G154" s="8"/>
      <c r="H154" s="8"/>
    </row>
    <row r="155" spans="5:8">
      <c r="E155" s="6"/>
      <c r="F155" s="7"/>
      <c r="G155" s="8"/>
      <c r="H155" s="8"/>
    </row>
    <row r="156" spans="5:8">
      <c r="E156" s="6"/>
      <c r="F156" s="7"/>
      <c r="G156" s="8"/>
      <c r="H156" s="8"/>
    </row>
    <row r="157" spans="5:8">
      <c r="E157" s="6"/>
      <c r="F157" s="7"/>
      <c r="G157" s="8"/>
      <c r="H157" s="8"/>
    </row>
    <row r="158" spans="5:8">
      <c r="E158" s="6"/>
      <c r="F158" s="7"/>
      <c r="G158" s="8"/>
      <c r="H158" s="8"/>
    </row>
    <row r="159" spans="5:8">
      <c r="E159" s="6"/>
      <c r="F159" s="7"/>
      <c r="G159" s="8"/>
      <c r="H159" s="8"/>
    </row>
    <row r="160" spans="5:8">
      <c r="E160" s="6"/>
      <c r="F160" s="7"/>
      <c r="G160" s="8"/>
      <c r="H160" s="8"/>
    </row>
    <row r="161" spans="5:8">
      <c r="E161" s="6"/>
      <c r="F161" s="7"/>
      <c r="G161" s="8"/>
      <c r="H161" s="8"/>
    </row>
    <row r="162" spans="5:8">
      <c r="E162" s="6"/>
      <c r="F162" s="7"/>
      <c r="G162" s="8"/>
      <c r="H162" s="8"/>
    </row>
    <row r="163" spans="5:8">
      <c r="E163" s="6"/>
      <c r="F163" s="7"/>
      <c r="G163" s="8"/>
      <c r="H163" s="8"/>
    </row>
    <row r="164" spans="5:8">
      <c r="E164" s="6"/>
      <c r="F164" s="7"/>
      <c r="G164" s="8"/>
      <c r="H164" s="8"/>
    </row>
    <row r="165" spans="5:8">
      <c r="E165" s="6"/>
      <c r="F165" s="7"/>
      <c r="G165" s="8"/>
      <c r="H165" s="8"/>
    </row>
    <row r="166" spans="5:8">
      <c r="E166" s="6"/>
      <c r="F166" s="7"/>
      <c r="G166" s="8"/>
      <c r="H166" s="8"/>
    </row>
    <row r="167" spans="5:8">
      <c r="E167" s="6"/>
      <c r="F167" s="7"/>
      <c r="G167" s="8"/>
      <c r="H167" s="8"/>
    </row>
    <row r="168" spans="5:8">
      <c r="E168" s="6"/>
      <c r="F168" s="7"/>
      <c r="G168" s="8"/>
      <c r="H168" s="8"/>
    </row>
    <row r="169" spans="5:8">
      <c r="E169" s="6"/>
      <c r="F169" s="7"/>
      <c r="G169" s="8"/>
      <c r="H169" s="8"/>
    </row>
    <row r="170" spans="5:8">
      <c r="E170" s="6"/>
      <c r="F170" s="7"/>
      <c r="G170" s="8"/>
      <c r="H170" s="8"/>
    </row>
    <row r="171" spans="5:8">
      <c r="E171" s="6"/>
      <c r="F171" s="7"/>
      <c r="G171" s="8"/>
      <c r="H171" s="8"/>
    </row>
    <row r="172" spans="5:8">
      <c r="E172" s="6"/>
      <c r="F172" s="7"/>
      <c r="G172" s="8"/>
      <c r="H172" s="8"/>
    </row>
    <row r="173" spans="5:8">
      <c r="E173" s="6"/>
      <c r="F173" s="7"/>
      <c r="G173" s="8"/>
      <c r="H173" s="8"/>
    </row>
    <row r="174" spans="5:8">
      <c r="E174" s="6"/>
      <c r="F174" s="7"/>
      <c r="G174" s="8"/>
      <c r="H174" s="8"/>
    </row>
    <row r="175" spans="5:8">
      <c r="E175" s="6"/>
      <c r="F175" s="7"/>
      <c r="G175" s="8"/>
      <c r="H175" s="8"/>
    </row>
    <row r="176" spans="5:8">
      <c r="E176" s="6"/>
      <c r="F176" s="7"/>
      <c r="G176" s="8"/>
      <c r="H176" s="8"/>
    </row>
    <row r="177" spans="5:8">
      <c r="E177" s="6"/>
      <c r="F177" s="7"/>
      <c r="G177" s="8"/>
      <c r="H177" s="8"/>
    </row>
    <row r="178" spans="5:8">
      <c r="E178" s="6"/>
      <c r="F178" s="7"/>
      <c r="G178" s="8"/>
      <c r="H178" s="8"/>
    </row>
    <row r="179" spans="5:8">
      <c r="E179" s="6"/>
      <c r="F179" s="7"/>
      <c r="G179" s="8"/>
      <c r="H179" s="8"/>
    </row>
    <row r="180" spans="5:8">
      <c r="E180" s="6"/>
      <c r="F180" s="7"/>
      <c r="G180" s="8"/>
      <c r="H180" s="8"/>
    </row>
    <row r="181" spans="5:8">
      <c r="E181" s="6"/>
      <c r="F181" s="7"/>
      <c r="G181" s="8"/>
      <c r="H181" s="8"/>
    </row>
    <row r="182" spans="5:8">
      <c r="E182" s="6"/>
      <c r="F182" s="7"/>
      <c r="G182" s="8"/>
      <c r="H182" s="8"/>
    </row>
    <row r="183" spans="5:8">
      <c r="E183" s="6"/>
      <c r="F183" s="7"/>
      <c r="G183" s="8"/>
      <c r="H183" s="8"/>
    </row>
    <row r="184" spans="5:8">
      <c r="E184" s="6"/>
      <c r="F184" s="7"/>
      <c r="G184" s="8"/>
      <c r="H184" s="8"/>
    </row>
    <row r="185" spans="5:8">
      <c r="E185" s="6"/>
      <c r="F185" s="7"/>
      <c r="G185" s="8"/>
      <c r="H185" s="8"/>
    </row>
    <row r="186" spans="5:8">
      <c r="E186" s="6"/>
      <c r="F186" s="7"/>
      <c r="G186" s="8"/>
      <c r="H186" s="8"/>
    </row>
    <row r="187" spans="5:8">
      <c r="E187" s="6"/>
      <c r="F187" s="7"/>
      <c r="G187" s="8"/>
      <c r="H187" s="8"/>
    </row>
    <row r="188" spans="5:8">
      <c r="E188" s="6"/>
      <c r="F188" s="7"/>
      <c r="G188" s="8"/>
      <c r="H188" s="8"/>
    </row>
    <row r="189" spans="5:8">
      <c r="E189" s="6"/>
      <c r="F189" s="7"/>
      <c r="G189" s="8"/>
      <c r="H189" s="8"/>
    </row>
    <row r="190" spans="5:8">
      <c r="E190" s="6"/>
      <c r="F190" s="7"/>
      <c r="G190" s="8"/>
      <c r="H190" s="8"/>
    </row>
    <row r="191" spans="5:8">
      <c r="E191" s="6"/>
      <c r="F191" s="7"/>
      <c r="G191" s="8"/>
      <c r="H191" s="8"/>
    </row>
    <row r="192" spans="5:8">
      <c r="E192" s="6"/>
      <c r="F192" s="7"/>
      <c r="G192" s="8"/>
      <c r="H192" s="8"/>
    </row>
    <row r="193" spans="5:8">
      <c r="E193" s="6"/>
      <c r="F193" s="7"/>
      <c r="G193" s="8"/>
      <c r="H193" s="8"/>
    </row>
    <row r="194" spans="5:8">
      <c r="E194" s="6"/>
      <c r="F194" s="7"/>
      <c r="G194" s="8"/>
      <c r="H194" s="8"/>
    </row>
    <row r="195" spans="5:8">
      <c r="E195" s="6"/>
      <c r="F195" s="7"/>
      <c r="G195" s="8"/>
      <c r="H195" s="8"/>
    </row>
    <row r="196" spans="5:8">
      <c r="E196" s="6"/>
      <c r="F196" s="7"/>
      <c r="G196" s="8"/>
      <c r="H196" s="8"/>
    </row>
    <row r="197" spans="5:8">
      <c r="E197" s="6"/>
      <c r="F197" s="7"/>
      <c r="G197" s="8"/>
      <c r="H197" s="8"/>
    </row>
    <row r="198" spans="5:8">
      <c r="E198" s="6"/>
      <c r="F198" s="7"/>
      <c r="G198" s="8"/>
      <c r="H198" s="8"/>
    </row>
    <row r="199" spans="5:8">
      <c r="E199" s="6"/>
      <c r="F199" s="7"/>
      <c r="G199" s="8"/>
      <c r="H199" s="8"/>
    </row>
    <row r="200" spans="5:8">
      <c r="E200" s="6"/>
      <c r="F200" s="7"/>
      <c r="G200" s="8"/>
      <c r="H200" s="8"/>
    </row>
    <row r="201" spans="5:8">
      <c r="E201" s="6"/>
      <c r="F201" s="7"/>
      <c r="G201" s="8"/>
      <c r="H201" s="8"/>
    </row>
    <row r="202" spans="5:8">
      <c r="E202" s="6"/>
      <c r="F202" s="7"/>
      <c r="G202" s="8"/>
      <c r="H202" s="8"/>
    </row>
    <row r="203" spans="5:8">
      <c r="E203" s="6"/>
      <c r="F203" s="7"/>
      <c r="G203" s="8"/>
      <c r="H203" s="8"/>
    </row>
    <row r="204" spans="5:8">
      <c r="E204" s="6"/>
      <c r="F204" s="7"/>
      <c r="G204" s="8"/>
      <c r="H204" s="8"/>
    </row>
    <row r="205" spans="5:8">
      <c r="E205" s="6"/>
      <c r="F205" s="7"/>
      <c r="G205" s="8"/>
      <c r="H205" s="8"/>
    </row>
    <row r="206" spans="5:8">
      <c r="E206" s="6"/>
      <c r="F206" s="7"/>
      <c r="G206" s="8"/>
      <c r="H206" s="8"/>
    </row>
    <row r="207" spans="5:8">
      <c r="E207" s="6"/>
      <c r="F207" s="7"/>
      <c r="G207" s="8"/>
      <c r="H207" s="8"/>
    </row>
    <row r="208" spans="5:8">
      <c r="E208" s="6"/>
      <c r="F208" s="7"/>
      <c r="G208" s="8"/>
      <c r="H208" s="8"/>
    </row>
    <row r="209" spans="5:8">
      <c r="E209" s="6"/>
      <c r="F209" s="7"/>
      <c r="G209" s="8"/>
      <c r="H209" s="8"/>
    </row>
    <row r="210" spans="5:8">
      <c r="E210" s="6"/>
      <c r="F210" s="7"/>
      <c r="G210" s="8"/>
      <c r="H210" s="8"/>
    </row>
    <row r="211" spans="5:8">
      <c r="E211" s="6"/>
      <c r="F211" s="7"/>
      <c r="G211" s="8"/>
      <c r="H211" s="8"/>
    </row>
    <row r="212" spans="5:8">
      <c r="E212" s="6"/>
      <c r="F212" s="7"/>
      <c r="G212" s="8"/>
      <c r="H212" s="8"/>
    </row>
    <row r="213" spans="5:8">
      <c r="E213" s="6"/>
      <c r="F213" s="7"/>
      <c r="G213" s="8"/>
      <c r="H213" s="8"/>
    </row>
    <row r="214" spans="5:8">
      <c r="E214" s="6"/>
      <c r="F214" s="7"/>
      <c r="G214" s="8"/>
      <c r="H214" s="8"/>
    </row>
    <row r="215" spans="5:8">
      <c r="E215" s="6"/>
      <c r="F215" s="7"/>
      <c r="G215" s="8"/>
      <c r="H215" s="8"/>
    </row>
    <row r="216" spans="5:8">
      <c r="E216" s="6"/>
      <c r="F216" s="7"/>
      <c r="G216" s="8"/>
      <c r="H216" s="8"/>
    </row>
    <row r="217" spans="5:8">
      <c r="E217" s="4"/>
      <c r="F217" s="4"/>
      <c r="G217" s="4"/>
      <c r="H217" s="4"/>
    </row>
    <row r="218" spans="5:8">
      <c r="E218" s="2"/>
      <c r="F218" s="2"/>
      <c r="G218" s="2"/>
      <c r="H218" s="2"/>
    </row>
    <row r="219" spans="5:8">
      <c r="E219" s="2"/>
      <c r="F219" s="2"/>
      <c r="G219" s="2"/>
      <c r="H219" s="2"/>
    </row>
    <row r="220" spans="5:8">
      <c r="E220" s="2"/>
      <c r="F220" s="2"/>
      <c r="G220" s="2"/>
      <c r="H220" s="2"/>
    </row>
    <row r="221" spans="5:8">
      <c r="E221" s="4"/>
      <c r="F221" s="4"/>
      <c r="G221" s="4"/>
      <c r="H221" s="4"/>
    </row>
    <row r="222" spans="5:8">
      <c r="E222" s="2"/>
      <c r="F222" s="2"/>
      <c r="G222" s="2"/>
      <c r="H222" s="2"/>
    </row>
    <row r="223" spans="5:8">
      <c r="E223" s="2"/>
      <c r="F223" s="2"/>
      <c r="G223" s="2"/>
      <c r="H223" s="2"/>
    </row>
    <row r="224" spans="5:8">
      <c r="E224" s="2"/>
      <c r="F224" s="2"/>
      <c r="G224" s="2"/>
      <c r="H224" s="2"/>
    </row>
    <row r="225" spans="5:8">
      <c r="E225" s="2"/>
      <c r="F225" s="2"/>
      <c r="G225" s="2"/>
      <c r="H225" s="2"/>
    </row>
    <row r="226" spans="5:8">
      <c r="E226" s="2"/>
      <c r="F226" s="2"/>
      <c r="G226" s="2"/>
      <c r="H226" s="2"/>
    </row>
    <row r="227" spans="5:8">
      <c r="E227" s="2"/>
      <c r="F227" s="2"/>
      <c r="G227" s="2"/>
      <c r="H227" s="2"/>
    </row>
    <row r="228" spans="5:8">
      <c r="E228" s="2"/>
      <c r="F228" s="2"/>
      <c r="G228" s="2"/>
      <c r="H228" s="2"/>
    </row>
    <row r="229" spans="5:8">
      <c r="E229" s="4"/>
      <c r="F229" s="4"/>
      <c r="G229" s="4"/>
      <c r="H229" s="4"/>
    </row>
    <row r="230" spans="5:8">
      <c r="E230" s="2"/>
      <c r="F230" s="2"/>
      <c r="G230" s="2"/>
      <c r="H230" s="2"/>
    </row>
    <row r="231" spans="5:8">
      <c r="E231" s="2"/>
      <c r="F231" s="2"/>
      <c r="G231" s="2"/>
      <c r="H231" s="2"/>
    </row>
    <row r="232" spans="5:8">
      <c r="E232" s="2"/>
      <c r="F232" s="2"/>
      <c r="G232" s="2"/>
      <c r="H232" s="2"/>
    </row>
    <row r="233" spans="5:8">
      <c r="E233" s="2"/>
      <c r="F233" s="2"/>
      <c r="G233" s="2"/>
      <c r="H233" s="2"/>
    </row>
    <row r="234" spans="5:8">
      <c r="E234" s="2"/>
      <c r="F234" s="2"/>
      <c r="G234" s="2"/>
      <c r="H234" s="2"/>
    </row>
    <row r="235" spans="5:8">
      <c r="E235" s="2"/>
      <c r="F235" s="2"/>
      <c r="G235" s="2"/>
      <c r="H235" s="2"/>
    </row>
    <row r="236" spans="5:8">
      <c r="E236" s="2"/>
      <c r="F236" s="2"/>
      <c r="G236" s="2"/>
      <c r="H236" s="2"/>
    </row>
    <row r="237" spans="5:8">
      <c r="E237" s="4"/>
      <c r="F237" s="4"/>
      <c r="G237" s="4"/>
      <c r="H237" s="4"/>
    </row>
    <row r="238" spans="5:8">
      <c r="E238" s="2"/>
      <c r="F238" s="2"/>
      <c r="G238" s="2"/>
      <c r="H238" s="2"/>
    </row>
    <row r="239" spans="5:8">
      <c r="E239" s="2"/>
      <c r="F239" s="2"/>
      <c r="G239" s="2"/>
      <c r="H239" s="2"/>
    </row>
    <row r="240" spans="5:8">
      <c r="E240" s="2"/>
      <c r="F240" s="2"/>
      <c r="G240" s="2"/>
      <c r="H240" s="2"/>
    </row>
    <row r="241" spans="5:8">
      <c r="E241" s="4"/>
      <c r="F241" s="4"/>
      <c r="G241" s="4"/>
      <c r="H241" s="4"/>
    </row>
    <row r="242" spans="5:8">
      <c r="E242" s="2"/>
      <c r="F242" s="2"/>
      <c r="G242" s="2"/>
      <c r="H242" s="2"/>
    </row>
    <row r="243" spans="5:8">
      <c r="E243" s="2"/>
      <c r="F243" s="2"/>
      <c r="G243" s="2"/>
      <c r="H243" s="2"/>
    </row>
    <row r="244" spans="5:8">
      <c r="E244" s="4"/>
      <c r="F244" s="4"/>
      <c r="G244" s="4"/>
      <c r="H244" s="4"/>
    </row>
    <row r="245" spans="5:8">
      <c r="E245" s="4"/>
      <c r="F245" s="4"/>
      <c r="G245" s="4"/>
      <c r="H245" s="4"/>
    </row>
    <row r="246" spans="5:8">
      <c r="E246" s="4"/>
      <c r="F246" s="4"/>
      <c r="G246" s="4"/>
      <c r="H246" s="4"/>
    </row>
    <row r="247" spans="5:8">
      <c r="E247" s="2"/>
      <c r="F247" s="2"/>
      <c r="G247" s="2"/>
      <c r="H247" s="2"/>
    </row>
    <row r="248" spans="5:8">
      <c r="E248" s="2"/>
      <c r="F248" s="2"/>
      <c r="G248" s="2"/>
      <c r="H248" s="2"/>
    </row>
    <row r="249" spans="5:8">
      <c r="E249" s="2"/>
      <c r="F249" s="2"/>
      <c r="G249" s="2"/>
      <c r="H249" s="2"/>
    </row>
    <row r="250" spans="5:8">
      <c r="E250" s="4"/>
      <c r="F250" s="4"/>
      <c r="G250" s="4"/>
      <c r="H250" s="4"/>
    </row>
    <row r="251" spans="5:8">
      <c r="E251" s="4"/>
      <c r="F251" s="4"/>
      <c r="G251" s="4"/>
      <c r="H251" s="4"/>
    </row>
    <row r="252" spans="5:8">
      <c r="E252" s="2"/>
      <c r="F252" s="2"/>
      <c r="G252" s="2"/>
      <c r="H252" s="2"/>
    </row>
    <row r="253" spans="5:8">
      <c r="E253" s="2"/>
      <c r="F253" s="2"/>
      <c r="G253" s="2"/>
      <c r="H253" s="2"/>
    </row>
    <row r="254" spans="5:8">
      <c r="E254" s="2"/>
      <c r="F254" s="2"/>
      <c r="G254" s="2"/>
      <c r="H254" s="2"/>
    </row>
    <row r="255" spans="5:8">
      <c r="E255" s="2"/>
      <c r="F255" s="2"/>
      <c r="G255" s="2"/>
      <c r="H255" s="2"/>
    </row>
    <row r="256" spans="5:8">
      <c r="E256" s="2"/>
      <c r="F256" s="2"/>
      <c r="G256" s="2"/>
      <c r="H256" s="2"/>
    </row>
    <row r="257" spans="5:8">
      <c r="E257" s="2"/>
      <c r="F257" s="2"/>
      <c r="G257" s="2"/>
      <c r="H257" s="2"/>
    </row>
    <row r="258" spans="5:8">
      <c r="E258" s="2"/>
      <c r="F258" s="2"/>
      <c r="G258" s="2"/>
      <c r="H258" s="2"/>
    </row>
    <row r="259" spans="5:8">
      <c r="E259" s="2"/>
      <c r="F259" s="2"/>
      <c r="G259" s="2"/>
      <c r="H259" s="2"/>
    </row>
    <row r="260" spans="5:8">
      <c r="E260" s="2"/>
      <c r="F260" s="2"/>
      <c r="G260" s="2"/>
      <c r="H260" s="2"/>
    </row>
    <row r="261" spans="5:8">
      <c r="E261" s="2"/>
      <c r="F261" s="2"/>
      <c r="G261" s="2"/>
      <c r="H261" s="2"/>
    </row>
    <row r="262" spans="5:8">
      <c r="E262" s="2"/>
      <c r="F262" s="2"/>
      <c r="G262" s="2"/>
      <c r="H262" s="2"/>
    </row>
    <row r="263" spans="5:8">
      <c r="E263" s="4"/>
      <c r="F263" s="4"/>
      <c r="G263" s="4"/>
      <c r="H263" s="4"/>
    </row>
    <row r="264" spans="5:8">
      <c r="E264" s="2"/>
      <c r="F264" s="2"/>
      <c r="G264" s="2"/>
      <c r="H264" s="2"/>
    </row>
    <row r="265" spans="5:8">
      <c r="E265" s="2"/>
      <c r="F265" s="2"/>
      <c r="G265" s="2"/>
      <c r="H265" s="2"/>
    </row>
    <row r="266" spans="5:8">
      <c r="E266" s="2"/>
      <c r="F266" s="2"/>
      <c r="G266" s="2"/>
      <c r="H266" s="2"/>
    </row>
    <row r="267" spans="5:8">
      <c r="E267" s="2"/>
      <c r="F267" s="2"/>
      <c r="G267" s="2"/>
      <c r="H267" s="2"/>
    </row>
    <row r="268" spans="5:8">
      <c r="E268" s="2"/>
      <c r="F268" s="2"/>
      <c r="G268" s="2"/>
      <c r="H268" s="2"/>
    </row>
    <row r="269" spans="5:8">
      <c r="E269" s="2"/>
      <c r="F269" s="2"/>
      <c r="G269" s="2"/>
      <c r="H269" s="2"/>
    </row>
    <row r="270" spans="5:8">
      <c r="E270" s="2"/>
      <c r="F270" s="2"/>
      <c r="G270" s="2"/>
      <c r="H270" s="2"/>
    </row>
    <row r="271" spans="5:8">
      <c r="E271" s="2"/>
      <c r="F271" s="2"/>
      <c r="G271" s="2"/>
      <c r="H271" s="2"/>
    </row>
    <row r="272" spans="5:8">
      <c r="E272" s="4"/>
      <c r="F272" s="4"/>
      <c r="G272" s="4"/>
      <c r="H272" s="4"/>
    </row>
    <row r="273" spans="5:8">
      <c r="E273" s="2"/>
      <c r="F273" s="2"/>
      <c r="G273" s="2"/>
      <c r="H273" s="2"/>
    </row>
    <row r="274" spans="5:8">
      <c r="E274" s="2"/>
      <c r="F274" s="2"/>
      <c r="G274" s="2"/>
      <c r="H274" s="2"/>
    </row>
    <row r="275" spans="5:8">
      <c r="E275" s="2"/>
      <c r="F275" s="2"/>
      <c r="G275" s="2"/>
      <c r="H275" s="2"/>
    </row>
    <row r="276" spans="5:8">
      <c r="E276" s="2"/>
      <c r="F276" s="2"/>
      <c r="G276" s="2"/>
      <c r="H276" s="2"/>
    </row>
    <row r="277" spans="5:8">
      <c r="E277" s="4"/>
      <c r="F277" s="4"/>
      <c r="G277" s="4"/>
      <c r="H277" s="4"/>
    </row>
    <row r="278" spans="5:8">
      <c r="E278" s="2"/>
      <c r="F278" s="2"/>
      <c r="G278" s="2"/>
      <c r="H278" s="2"/>
    </row>
    <row r="279" spans="5:8">
      <c r="E279" s="2"/>
      <c r="F279" s="2"/>
      <c r="G279" s="2"/>
      <c r="H279" s="2"/>
    </row>
    <row r="280" spans="5:8">
      <c r="E280" s="4"/>
      <c r="F280" s="4"/>
      <c r="G280" s="4"/>
      <c r="H280" s="4"/>
    </row>
    <row r="281" spans="5:8">
      <c r="E281" s="4"/>
      <c r="F281" s="4"/>
      <c r="G281" s="4"/>
      <c r="H281" s="4"/>
    </row>
    <row r="282" spans="5:8">
      <c r="E282" s="4"/>
      <c r="F282" s="4"/>
      <c r="G282" s="4"/>
      <c r="H282" s="4"/>
    </row>
    <row r="283" spans="5:8">
      <c r="E283" s="2"/>
      <c r="F283" s="2"/>
      <c r="G283" s="2"/>
      <c r="H283" s="2"/>
    </row>
    <row r="284" spans="5:8">
      <c r="E284" s="2"/>
      <c r="F284" s="2"/>
      <c r="G284" s="2"/>
      <c r="H284" s="2"/>
    </row>
    <row r="285" spans="5:8">
      <c r="E285" s="2"/>
      <c r="F285" s="2"/>
      <c r="G285" s="2"/>
      <c r="H285" s="2"/>
    </row>
    <row r="286" spans="5:8">
      <c r="E286" s="2"/>
      <c r="F286" s="2"/>
      <c r="G286" s="2"/>
      <c r="H286" s="2"/>
    </row>
    <row r="287" spans="5:8">
      <c r="E287" s="4"/>
      <c r="F287" s="4"/>
      <c r="G287" s="4"/>
      <c r="H287" s="4"/>
    </row>
    <row r="288" spans="5:8">
      <c r="E288" s="2"/>
      <c r="F288" s="2"/>
      <c r="G288" s="2"/>
      <c r="H288" s="2"/>
    </row>
    <row r="289" spans="5:8">
      <c r="E289" s="2"/>
      <c r="F289" s="2"/>
      <c r="G289" s="2"/>
      <c r="H289" s="2"/>
    </row>
    <row r="290" spans="5:8">
      <c r="E290" s="2"/>
      <c r="F290" s="2"/>
      <c r="G290" s="2"/>
      <c r="H290" s="2"/>
    </row>
    <row r="291" spans="5:8">
      <c r="E291" s="2"/>
      <c r="F291" s="2"/>
      <c r="G291" s="2"/>
      <c r="H291" s="2"/>
    </row>
    <row r="292" spans="5:8">
      <c r="E292" s="2"/>
      <c r="F292" s="2"/>
      <c r="G292" s="2"/>
      <c r="H292" s="2"/>
    </row>
    <row r="293" spans="5:8">
      <c r="E293" s="2"/>
      <c r="F293" s="2"/>
      <c r="G293" s="2"/>
      <c r="H293" s="2"/>
    </row>
    <row r="294" spans="5:8">
      <c r="E294" s="2"/>
      <c r="F294" s="2"/>
      <c r="G294" s="2"/>
      <c r="H294" s="2"/>
    </row>
    <row r="295" spans="5:8">
      <c r="E295" s="2"/>
      <c r="F295" s="2"/>
      <c r="G295" s="2"/>
      <c r="H295" s="2"/>
    </row>
    <row r="296" spans="5:8">
      <c r="E296" s="4"/>
      <c r="F296" s="4"/>
      <c r="G296" s="4"/>
      <c r="H296" s="4"/>
    </row>
    <row r="297" spans="5:8">
      <c r="E297" s="2"/>
      <c r="F297" s="2"/>
      <c r="G297" s="2"/>
      <c r="H297" s="2"/>
    </row>
    <row r="298" spans="5:8">
      <c r="E298" s="2"/>
      <c r="F298" s="2"/>
      <c r="G298" s="2"/>
      <c r="H298" s="2"/>
    </row>
    <row r="299" spans="5:8">
      <c r="E299" s="2"/>
      <c r="F299" s="2"/>
      <c r="G299" s="2"/>
      <c r="H299" s="2"/>
    </row>
    <row r="300" spans="5:8">
      <c r="E300" s="2"/>
      <c r="F300" s="2"/>
      <c r="G300" s="2"/>
      <c r="H300" s="2"/>
    </row>
    <row r="301" spans="5:8">
      <c r="E301" s="2"/>
      <c r="F301" s="2"/>
      <c r="G301" s="2"/>
      <c r="H301" s="2"/>
    </row>
    <row r="302" spans="5:8">
      <c r="E302" s="4"/>
      <c r="F302" s="4"/>
      <c r="G302" s="4"/>
      <c r="H302" s="4"/>
    </row>
    <row r="303" spans="5:8">
      <c r="E303" s="2"/>
      <c r="F303" s="2"/>
      <c r="G303" s="2"/>
      <c r="H303" s="2"/>
    </row>
    <row r="304" spans="5:8">
      <c r="E304" s="2"/>
      <c r="F304" s="2"/>
      <c r="G304" s="2"/>
      <c r="H304" s="2"/>
    </row>
    <row r="305" spans="5:8">
      <c r="E305" s="2"/>
      <c r="F305" s="2"/>
      <c r="G305" s="2"/>
      <c r="H305" s="2"/>
    </row>
    <row r="306" spans="5:8">
      <c r="E306" s="4"/>
      <c r="F306" s="4"/>
      <c r="G306" s="4"/>
      <c r="H306" s="4"/>
    </row>
    <row r="307" spans="5:8">
      <c r="E307" s="4"/>
      <c r="F307" s="4"/>
      <c r="G307" s="4"/>
      <c r="H307" s="4"/>
    </row>
    <row r="308" spans="5:8">
      <c r="E308" s="2"/>
      <c r="F308" s="2"/>
      <c r="G308" s="2"/>
      <c r="H308" s="2"/>
    </row>
    <row r="309" spans="5:8">
      <c r="E309" s="2"/>
      <c r="F309" s="2"/>
      <c r="G309" s="2"/>
      <c r="H309" s="2"/>
    </row>
    <row r="310" spans="5:8">
      <c r="E310" s="2"/>
      <c r="F310" s="2"/>
      <c r="G310" s="2"/>
      <c r="H310" s="2"/>
    </row>
    <row r="311" spans="5:8">
      <c r="E311" s="4"/>
      <c r="F311" s="4"/>
      <c r="G311" s="4"/>
      <c r="H311" s="4"/>
    </row>
    <row r="312" spans="5:8">
      <c r="E312" s="2"/>
      <c r="F312" s="2"/>
      <c r="G312" s="2"/>
      <c r="H312" s="2"/>
    </row>
    <row r="313" spans="5:8">
      <c r="E313" s="2"/>
      <c r="F313" s="2"/>
      <c r="G313" s="2"/>
      <c r="H313" s="2"/>
    </row>
    <row r="314" spans="5:8">
      <c r="E314" s="2"/>
      <c r="F314" s="2"/>
      <c r="G314" s="2"/>
      <c r="H314" s="2"/>
    </row>
    <row r="315" spans="5:8">
      <c r="E315" s="2"/>
      <c r="F315" s="2"/>
      <c r="G315" s="2"/>
      <c r="H315" s="2"/>
    </row>
    <row r="316" spans="5:8">
      <c r="E316" s="2"/>
      <c r="F316" s="2"/>
      <c r="G316" s="2"/>
      <c r="H316" s="2"/>
    </row>
    <row r="317" spans="5:8">
      <c r="E317" s="2"/>
      <c r="F317" s="2"/>
      <c r="G317" s="2"/>
      <c r="H317" s="2"/>
    </row>
    <row r="318" spans="5:8">
      <c r="E318" s="2"/>
      <c r="F318" s="2"/>
      <c r="G318" s="2"/>
      <c r="H318" s="2"/>
    </row>
    <row r="319" spans="5:8">
      <c r="E319" s="2"/>
      <c r="F319" s="2"/>
      <c r="G319" s="2"/>
      <c r="H319" s="2"/>
    </row>
    <row r="320" spans="5:8">
      <c r="E320" s="2"/>
      <c r="F320" s="2"/>
      <c r="G320" s="2"/>
      <c r="H320" s="2"/>
    </row>
    <row r="321" spans="5:8">
      <c r="E321" s="2"/>
      <c r="F321" s="2"/>
      <c r="G321" s="2"/>
      <c r="H321" s="2"/>
    </row>
    <row r="322" spans="5:8">
      <c r="E322" s="4"/>
      <c r="F322" s="4"/>
      <c r="G322" s="4"/>
      <c r="H322" s="4"/>
    </row>
    <row r="323" spans="5:8">
      <c r="E323" s="2"/>
      <c r="F323" s="2"/>
      <c r="G323" s="2"/>
      <c r="H323" s="2"/>
    </row>
    <row r="324" spans="5:8">
      <c r="E324" s="2"/>
      <c r="F324" s="2"/>
      <c r="G324" s="2"/>
      <c r="H324" s="2"/>
    </row>
    <row r="325" spans="5:8">
      <c r="E325" s="4"/>
      <c r="F325" s="4"/>
      <c r="G325" s="4"/>
      <c r="H325" s="4"/>
    </row>
    <row r="326" spans="5:8">
      <c r="E326" s="2"/>
      <c r="F326" s="2"/>
      <c r="G326" s="2"/>
      <c r="H326" s="2"/>
    </row>
    <row r="327" spans="5:8">
      <c r="E327" s="2"/>
      <c r="F327" s="2"/>
      <c r="G327" s="2"/>
      <c r="H327" s="2"/>
    </row>
    <row r="328" spans="5:8">
      <c r="E328" s="4"/>
      <c r="F328" s="4"/>
      <c r="G328" s="4"/>
      <c r="H328" s="4"/>
    </row>
    <row r="329" spans="5:8">
      <c r="E329" s="2"/>
      <c r="F329" s="2"/>
      <c r="G329" s="2"/>
      <c r="H329" s="2"/>
    </row>
    <row r="330" spans="5:8">
      <c r="E330" s="2"/>
      <c r="F330" s="2"/>
      <c r="G330" s="2"/>
      <c r="H330" s="2"/>
    </row>
    <row r="331" spans="5:8">
      <c r="E331" s="2"/>
      <c r="F331" s="2"/>
      <c r="G331" s="2"/>
      <c r="H331" s="2"/>
    </row>
    <row r="332" spans="5:8">
      <c r="E332" s="2"/>
      <c r="F332" s="2"/>
      <c r="G332" s="2"/>
      <c r="H332" s="2"/>
    </row>
    <row r="333" spans="5:8">
      <c r="E333" s="2"/>
      <c r="F333" s="2"/>
      <c r="G333" s="2"/>
      <c r="H333" s="2"/>
    </row>
    <row r="334" spans="5:8">
      <c r="E334" s="2"/>
      <c r="F334" s="2"/>
      <c r="G334" s="2"/>
      <c r="H334" s="2"/>
    </row>
    <row r="335" spans="5:8">
      <c r="E335" s="2"/>
      <c r="F335" s="2"/>
      <c r="G335" s="2"/>
      <c r="H335" s="2"/>
    </row>
    <row r="336" spans="5:8">
      <c r="E336" s="4"/>
      <c r="F336" s="4"/>
      <c r="G336" s="4"/>
      <c r="H336" s="4"/>
    </row>
    <row r="337" spans="5:8">
      <c r="E337" s="2"/>
      <c r="F337" s="2"/>
      <c r="G337" s="2"/>
      <c r="H337" s="2"/>
    </row>
    <row r="338" spans="5:8">
      <c r="E338" s="2"/>
      <c r="F338" s="2"/>
      <c r="G338" s="2"/>
      <c r="H338" s="2"/>
    </row>
    <row r="339" spans="5:8">
      <c r="E339" s="4"/>
      <c r="F339" s="4"/>
      <c r="G339" s="4"/>
      <c r="H339" s="4"/>
    </row>
    <row r="340" spans="5:8">
      <c r="E340" s="2"/>
      <c r="F340" s="2"/>
      <c r="G340" s="2"/>
      <c r="H340" s="2"/>
    </row>
    <row r="341" spans="5:8">
      <c r="E341" s="2"/>
      <c r="F341" s="2"/>
      <c r="G341" s="2"/>
      <c r="H341" s="2"/>
    </row>
    <row r="342" spans="5:8">
      <c r="E342" s="2"/>
      <c r="F342" s="2"/>
      <c r="G342" s="2"/>
      <c r="H342" s="2"/>
    </row>
    <row r="343" spans="5:8">
      <c r="E343" s="4"/>
      <c r="F343" s="4"/>
      <c r="G343" s="4"/>
      <c r="H343" s="4"/>
    </row>
    <row r="344" spans="5:8">
      <c r="E344" s="4"/>
      <c r="F344" s="4"/>
      <c r="G344" s="4"/>
      <c r="H344" s="4"/>
    </row>
    <row r="345" spans="5:8">
      <c r="E345" s="2"/>
      <c r="F345" s="2"/>
      <c r="G345" s="2"/>
      <c r="H345" s="2"/>
    </row>
    <row r="346" spans="5:8">
      <c r="E346" s="2"/>
      <c r="F346" s="2"/>
      <c r="G346" s="2"/>
      <c r="H346" s="2"/>
    </row>
    <row r="347" spans="5:8">
      <c r="E347" s="4"/>
      <c r="F347" s="4"/>
      <c r="G347" s="4"/>
      <c r="H347" s="4"/>
    </row>
    <row r="348" spans="5:8">
      <c r="E348" s="2"/>
      <c r="F348" s="2"/>
      <c r="G348" s="2"/>
      <c r="H348" s="2"/>
    </row>
    <row r="349" spans="5:8">
      <c r="E349" s="2"/>
      <c r="F349" s="2"/>
      <c r="G349" s="2"/>
      <c r="H349" s="2"/>
    </row>
    <row r="350" spans="5:8">
      <c r="E350" s="4"/>
      <c r="F350" s="4"/>
      <c r="G350" s="4"/>
      <c r="H350" s="4"/>
    </row>
    <row r="351" spans="5:8">
      <c r="E351" s="2"/>
      <c r="F351" s="2"/>
      <c r="G351" s="2"/>
      <c r="H351" s="2"/>
    </row>
    <row r="352" spans="5:8">
      <c r="E352" s="2"/>
      <c r="F352" s="2"/>
      <c r="G352" s="2"/>
      <c r="H352" s="2"/>
    </row>
    <row r="353" spans="5:8">
      <c r="E353" s="4"/>
      <c r="F353" s="4"/>
      <c r="G353" s="4"/>
      <c r="H353" s="4"/>
    </row>
    <row r="354" spans="5:8">
      <c r="E354" s="4"/>
      <c r="F354" s="4"/>
      <c r="G354" s="4"/>
      <c r="H354" s="4"/>
    </row>
    <row r="355" spans="5:8">
      <c r="E355" s="2"/>
      <c r="F355" s="2"/>
      <c r="G355" s="2"/>
      <c r="H355" s="2"/>
    </row>
    <row r="356" spans="5:8">
      <c r="E356" s="2"/>
      <c r="F356" s="2"/>
      <c r="G356" s="2"/>
      <c r="H356" s="2"/>
    </row>
    <row r="357" spans="5:8">
      <c r="E357" s="2"/>
      <c r="F357" s="2"/>
      <c r="G357" s="2"/>
      <c r="H357" s="2"/>
    </row>
    <row r="358" spans="5:8">
      <c r="E358" s="4"/>
      <c r="F358" s="4"/>
      <c r="G358" s="4"/>
      <c r="H358" s="4"/>
    </row>
    <row r="359" spans="5:8">
      <c r="E359" s="2"/>
      <c r="F359" s="2"/>
      <c r="G359" s="2"/>
      <c r="H359" s="2"/>
    </row>
    <row r="360" spans="5:8">
      <c r="E360" s="2"/>
      <c r="F360" s="2"/>
      <c r="G360" s="2"/>
      <c r="H360" s="2"/>
    </row>
    <row r="361" spans="5:8">
      <c r="E361" s="4"/>
      <c r="F361" s="4"/>
      <c r="G361" s="4"/>
      <c r="H361" s="4"/>
    </row>
    <row r="362" spans="5:8">
      <c r="E362" s="4"/>
      <c r="F362" s="4"/>
      <c r="G362" s="4"/>
      <c r="H362" s="4"/>
    </row>
    <row r="363" spans="5:8">
      <c r="E363" s="4"/>
      <c r="F363" s="4"/>
      <c r="G363" s="4"/>
      <c r="H363" s="4"/>
    </row>
    <row r="364" spans="5:8">
      <c r="E364" s="2"/>
      <c r="F364" s="2"/>
      <c r="G364" s="2"/>
      <c r="H364" s="2"/>
    </row>
    <row r="365" spans="5:8">
      <c r="E365" s="2"/>
      <c r="F365" s="2"/>
      <c r="G365" s="2"/>
      <c r="H365" s="2"/>
    </row>
    <row r="366" spans="5:8">
      <c r="E366" s="2"/>
      <c r="F366" s="2"/>
      <c r="G366" s="2"/>
      <c r="H366" s="2"/>
    </row>
    <row r="367" spans="5:8">
      <c r="E367" s="2"/>
      <c r="F367" s="2"/>
      <c r="G367" s="2"/>
      <c r="H367" s="2"/>
    </row>
    <row r="368" spans="5:8">
      <c r="E368" s="4"/>
      <c r="F368" s="4"/>
      <c r="G368" s="4"/>
      <c r="H368" s="4"/>
    </row>
    <row r="369" spans="5:8">
      <c r="E369" s="2"/>
      <c r="F369" s="2"/>
      <c r="G369" s="2"/>
      <c r="H369" s="2"/>
    </row>
    <row r="370" spans="5:8">
      <c r="E370" s="2"/>
      <c r="F370" s="2"/>
      <c r="G370" s="2"/>
      <c r="H370" s="2"/>
    </row>
    <row r="371" spans="5:8">
      <c r="E371" s="2"/>
      <c r="F371" s="2"/>
      <c r="G371" s="2"/>
      <c r="H371" s="2"/>
    </row>
    <row r="372" spans="5:8">
      <c r="E372" s="2"/>
      <c r="F372" s="2"/>
      <c r="G372" s="2"/>
      <c r="H372" s="2"/>
    </row>
    <row r="373" spans="5:8">
      <c r="E373" s="2"/>
      <c r="F373" s="2"/>
      <c r="G373" s="2"/>
      <c r="H373" s="2"/>
    </row>
    <row r="374" spans="5:8">
      <c r="E374" s="2"/>
      <c r="F374" s="2"/>
      <c r="G374" s="2"/>
      <c r="H374" s="2"/>
    </row>
    <row r="375" spans="5:8">
      <c r="E375" s="2"/>
      <c r="F375" s="2"/>
      <c r="G375" s="2"/>
      <c r="H375" s="2"/>
    </row>
    <row r="376" spans="5:8">
      <c r="E376" s="2"/>
      <c r="F376" s="2"/>
      <c r="G376" s="2"/>
      <c r="H376" s="2"/>
    </row>
    <row r="377" spans="5:8">
      <c r="E377" s="2"/>
      <c r="F377" s="2"/>
      <c r="G377" s="2"/>
      <c r="H377" s="2"/>
    </row>
    <row r="378" spans="5:8">
      <c r="E378" s="2"/>
      <c r="F378" s="2"/>
      <c r="G378" s="2"/>
      <c r="H378" s="2"/>
    </row>
    <row r="379" spans="5:8">
      <c r="E379" s="2"/>
      <c r="F379" s="2"/>
      <c r="G379" s="2"/>
      <c r="H379" s="2"/>
    </row>
    <row r="380" spans="5:8">
      <c r="E380" s="2"/>
      <c r="F380" s="2"/>
      <c r="G380" s="2"/>
      <c r="H380" s="2"/>
    </row>
    <row r="381" spans="5:8">
      <c r="E381" s="4"/>
      <c r="F381" s="4"/>
      <c r="G381" s="4"/>
      <c r="H381" s="4"/>
    </row>
    <row r="382" spans="5:8">
      <c r="E382" s="2"/>
      <c r="F382" s="2"/>
      <c r="G382" s="2"/>
      <c r="H382" s="2"/>
    </row>
    <row r="383" spans="5:8">
      <c r="E383" s="2"/>
      <c r="F383" s="2"/>
      <c r="G383" s="2"/>
      <c r="H383" s="2"/>
    </row>
    <row r="384" spans="5:8">
      <c r="E384" s="2"/>
      <c r="F384" s="2"/>
      <c r="G384" s="2"/>
      <c r="H384" s="2"/>
    </row>
    <row r="385" spans="5:8">
      <c r="E385" s="2"/>
      <c r="F385" s="2"/>
      <c r="G385" s="2"/>
      <c r="H385" s="2"/>
    </row>
    <row r="386" spans="5:8">
      <c r="E386" s="2"/>
      <c r="F386" s="2"/>
      <c r="G386" s="2"/>
      <c r="H386" s="2"/>
    </row>
    <row r="387" spans="5:8">
      <c r="E387" s="2"/>
      <c r="F387" s="2"/>
      <c r="G387" s="2"/>
      <c r="H387" s="2"/>
    </row>
    <row r="388" spans="5:8">
      <c r="E388" s="2"/>
      <c r="F388" s="2"/>
      <c r="G388" s="2"/>
      <c r="H388" s="2"/>
    </row>
    <row r="389" spans="5:8">
      <c r="E389" s="2"/>
      <c r="F389" s="2"/>
      <c r="G389" s="2"/>
      <c r="H389" s="2"/>
    </row>
    <row r="390" spans="5:8">
      <c r="E390" s="2"/>
      <c r="F390" s="2"/>
      <c r="G390" s="2"/>
      <c r="H390" s="2"/>
    </row>
    <row r="391" spans="5:8">
      <c r="E391" s="2"/>
      <c r="F391" s="2"/>
      <c r="G391" s="2"/>
      <c r="H391" s="2"/>
    </row>
    <row r="392" spans="5:8">
      <c r="E392" s="2"/>
      <c r="F392" s="2"/>
      <c r="G392" s="2"/>
      <c r="H392" s="2"/>
    </row>
    <row r="393" spans="5:8">
      <c r="E393" s="2"/>
      <c r="F393" s="2"/>
      <c r="G393" s="2"/>
      <c r="H393" s="2"/>
    </row>
    <row r="394" spans="5:8">
      <c r="E394" s="2"/>
      <c r="F394" s="2"/>
      <c r="G394" s="2"/>
      <c r="H394" s="2"/>
    </row>
    <row r="395" spans="5:8">
      <c r="E395" s="2"/>
      <c r="F395" s="2"/>
      <c r="G395" s="2"/>
      <c r="H395" s="2"/>
    </row>
    <row r="396" spans="5:8">
      <c r="E396" s="4"/>
      <c r="F396" s="4"/>
      <c r="G396" s="4"/>
      <c r="H396" s="4"/>
    </row>
    <row r="397" spans="5:8">
      <c r="E397" s="2"/>
      <c r="F397" s="2"/>
      <c r="G397" s="2"/>
      <c r="H397" s="2"/>
    </row>
    <row r="398" spans="5:8">
      <c r="E398" s="2"/>
      <c r="F398" s="2"/>
      <c r="G398" s="2"/>
      <c r="H398" s="2"/>
    </row>
    <row r="399" spans="5:8">
      <c r="E399" s="2"/>
      <c r="F399" s="2"/>
      <c r="G399" s="2"/>
      <c r="H399" s="2"/>
    </row>
    <row r="400" spans="5:8">
      <c r="E400" s="4"/>
      <c r="F400" s="4"/>
      <c r="G400" s="4"/>
      <c r="H400" s="4"/>
    </row>
    <row r="401" spans="5:8">
      <c r="E401" s="4"/>
      <c r="F401" s="4"/>
      <c r="G401" s="4"/>
      <c r="H401" s="4"/>
    </row>
    <row r="402" spans="5:8">
      <c r="E402" s="2"/>
      <c r="F402" s="2"/>
      <c r="G402" s="2"/>
      <c r="H402" s="2"/>
    </row>
    <row r="403" spans="5:8">
      <c r="E403" s="2"/>
      <c r="F403" s="2"/>
      <c r="G403" s="2"/>
      <c r="H403" s="2"/>
    </row>
    <row r="404" spans="5:8">
      <c r="E404" s="2"/>
      <c r="F404" s="2"/>
      <c r="G404" s="2"/>
      <c r="H404" s="2"/>
    </row>
    <row r="405" spans="5:8">
      <c r="E405" s="4"/>
      <c r="F405" s="4"/>
      <c r="G405" s="4"/>
      <c r="H405" s="4"/>
    </row>
    <row r="406" spans="5:8">
      <c r="E406" s="2"/>
      <c r="F406" s="2"/>
      <c r="G406" s="2"/>
      <c r="H406" s="2"/>
    </row>
    <row r="407" spans="5:8">
      <c r="E407" s="2"/>
      <c r="F407" s="2"/>
      <c r="G407" s="2"/>
      <c r="H407" s="2"/>
    </row>
    <row r="408" spans="5:8">
      <c r="E408" s="2"/>
      <c r="F408" s="2"/>
      <c r="G408" s="2"/>
      <c r="H408" s="2"/>
    </row>
    <row r="409" spans="5:8">
      <c r="E409" s="2"/>
      <c r="F409" s="2"/>
      <c r="G409" s="2"/>
      <c r="H409" s="2"/>
    </row>
    <row r="410" spans="5:8">
      <c r="E410" s="2"/>
      <c r="F410" s="2"/>
      <c r="G410" s="2"/>
      <c r="H410" s="2"/>
    </row>
    <row r="411" spans="5:8">
      <c r="E411" s="2"/>
      <c r="F411" s="2"/>
      <c r="G411" s="2"/>
      <c r="H411" s="2"/>
    </row>
    <row r="412" spans="5:8">
      <c r="E412" s="4"/>
      <c r="F412" s="4"/>
      <c r="G412" s="4"/>
      <c r="H412" s="4"/>
    </row>
    <row r="413" spans="5:8">
      <c r="E413" s="2"/>
      <c r="F413" s="2"/>
      <c r="G413" s="2"/>
      <c r="H413" s="2"/>
    </row>
    <row r="414" spans="5:8">
      <c r="E414" s="2"/>
      <c r="F414" s="2"/>
      <c r="G414" s="2"/>
      <c r="H414" s="2"/>
    </row>
    <row r="415" spans="5:8">
      <c r="E415" s="2"/>
      <c r="F415" s="2"/>
      <c r="G415" s="2"/>
      <c r="H415" s="2"/>
    </row>
    <row r="416" spans="5:8">
      <c r="E416" s="4"/>
      <c r="F416" s="4"/>
      <c r="G416" s="4"/>
      <c r="H416" s="4"/>
    </row>
    <row r="417" spans="5:8">
      <c r="E417" s="2"/>
      <c r="F417" s="2"/>
      <c r="G417" s="2"/>
      <c r="H417" s="2"/>
    </row>
    <row r="418" spans="5:8">
      <c r="E418" s="2"/>
      <c r="F418" s="2"/>
      <c r="G418" s="2"/>
      <c r="H418" s="2"/>
    </row>
    <row r="419" spans="5:8">
      <c r="E419" s="2"/>
      <c r="F419" s="2"/>
      <c r="G419" s="2"/>
      <c r="H419" s="2"/>
    </row>
    <row r="420" spans="5:8">
      <c r="E420" s="2"/>
      <c r="F420" s="2"/>
      <c r="G420" s="2"/>
      <c r="H420" s="2"/>
    </row>
    <row r="421" spans="5:8">
      <c r="E421" s="2"/>
      <c r="F421" s="2"/>
      <c r="G421" s="2"/>
      <c r="H421" s="2"/>
    </row>
    <row r="422" spans="5:8">
      <c r="E422" s="2"/>
      <c r="F422" s="2"/>
      <c r="G422" s="2"/>
      <c r="H422" s="2"/>
    </row>
    <row r="423" spans="5:8">
      <c r="E423" s="2"/>
      <c r="F423" s="2"/>
      <c r="G423" s="2"/>
      <c r="H423" s="2"/>
    </row>
    <row r="424" spans="5:8">
      <c r="E424" s="2"/>
      <c r="F424" s="2"/>
      <c r="G424" s="2"/>
      <c r="H424" s="2"/>
    </row>
    <row r="425" spans="5:8">
      <c r="E425" s="2"/>
      <c r="F425" s="2"/>
      <c r="G425" s="2"/>
      <c r="H425" s="2"/>
    </row>
    <row r="426" spans="5:8">
      <c r="E426" s="2"/>
      <c r="F426" s="2"/>
      <c r="G426" s="2"/>
      <c r="H426" s="2"/>
    </row>
    <row r="427" spans="5:8">
      <c r="E427" s="2"/>
      <c r="F427" s="2"/>
      <c r="G427" s="2"/>
      <c r="H427" s="2"/>
    </row>
    <row r="428" spans="5:8">
      <c r="E428" s="2"/>
      <c r="F428" s="2"/>
      <c r="G428" s="2"/>
      <c r="H428" s="2"/>
    </row>
    <row r="429" spans="5:8">
      <c r="E429" s="2"/>
      <c r="F429" s="2"/>
      <c r="G429" s="2"/>
      <c r="H429" s="2"/>
    </row>
    <row r="430" spans="5:8">
      <c r="E430" s="2"/>
      <c r="F430" s="2"/>
      <c r="G430" s="2"/>
      <c r="H430" s="2"/>
    </row>
    <row r="431" spans="5:8">
      <c r="E431" s="2"/>
      <c r="F431" s="2"/>
      <c r="G431" s="2"/>
      <c r="H431" s="2"/>
    </row>
    <row r="432" spans="5:8">
      <c r="E432" s="4"/>
      <c r="F432" s="4"/>
      <c r="G432" s="4"/>
      <c r="H432" s="4"/>
    </row>
    <row r="433" spans="5:8">
      <c r="E433" s="2"/>
      <c r="F433" s="2"/>
      <c r="G433" s="2"/>
      <c r="H433" s="2"/>
    </row>
    <row r="434" spans="5:8">
      <c r="E434" s="2"/>
      <c r="F434" s="2"/>
      <c r="G434" s="2"/>
      <c r="H434" s="2"/>
    </row>
    <row r="435" spans="5:8">
      <c r="E435" s="4"/>
      <c r="F435" s="4"/>
      <c r="G435" s="4"/>
      <c r="H435" s="4"/>
    </row>
    <row r="436" spans="5:8">
      <c r="E436" s="4"/>
      <c r="F436" s="4"/>
      <c r="G436" s="4"/>
      <c r="H436" s="4"/>
    </row>
    <row r="437" spans="5:8">
      <c r="E437" s="4"/>
      <c r="F437" s="4"/>
      <c r="G437" s="4"/>
      <c r="H437" s="4"/>
    </row>
    <row r="438" spans="5:8">
      <c r="E438" s="4"/>
      <c r="F438" s="4"/>
      <c r="G438" s="4"/>
      <c r="H438" s="4"/>
    </row>
    <row r="439" spans="5:8">
      <c r="E439" s="2"/>
      <c r="F439" s="2"/>
      <c r="G439" s="2"/>
      <c r="H439" s="2"/>
    </row>
    <row r="440" spans="5:8">
      <c r="E440" s="2"/>
      <c r="F440" s="2"/>
      <c r="G440" s="2"/>
      <c r="H440" s="2"/>
    </row>
    <row r="441" spans="5:8">
      <c r="E441" s="2"/>
      <c r="F441" s="2"/>
      <c r="G441" s="2"/>
      <c r="H441" s="2"/>
    </row>
    <row r="442" spans="5:8">
      <c r="E442" s="4"/>
      <c r="F442" s="4"/>
      <c r="G442" s="4"/>
      <c r="H442" s="4"/>
    </row>
    <row r="443" spans="5:8">
      <c r="E443" s="2"/>
      <c r="F443" s="2"/>
      <c r="G443" s="2"/>
      <c r="H443" s="2"/>
    </row>
    <row r="444" spans="5:8">
      <c r="E444" s="2"/>
      <c r="F444" s="2"/>
      <c r="G444" s="2"/>
      <c r="H444" s="2"/>
    </row>
    <row r="445" spans="5:8">
      <c r="E445" s="4"/>
      <c r="F445" s="4"/>
      <c r="G445" s="4"/>
      <c r="H445" s="4"/>
    </row>
    <row r="446" spans="5:8">
      <c r="E446" s="2"/>
      <c r="F446" s="2"/>
      <c r="G446" s="2"/>
      <c r="H446" s="2"/>
    </row>
    <row r="447" spans="5:8">
      <c r="E447" s="2"/>
      <c r="F447" s="2"/>
      <c r="G447" s="2"/>
      <c r="H447" s="2"/>
    </row>
    <row r="448" spans="5:8">
      <c r="E448" s="4"/>
      <c r="F448" s="4"/>
      <c r="G448" s="4"/>
      <c r="H448" s="4"/>
    </row>
    <row r="449" spans="5:8">
      <c r="E449" s="4"/>
      <c r="F449" s="4"/>
      <c r="G449" s="4"/>
      <c r="H449" s="4"/>
    </row>
    <row r="450" spans="5:8">
      <c r="E450" s="2"/>
      <c r="F450" s="2"/>
      <c r="G450" s="2"/>
      <c r="H450" s="2"/>
    </row>
    <row r="451" spans="5:8">
      <c r="E451" s="2"/>
      <c r="F451" s="2"/>
      <c r="G451" s="2"/>
      <c r="H451" s="2"/>
    </row>
    <row r="452" spans="5:8">
      <c r="E452" s="2"/>
      <c r="F452" s="2"/>
      <c r="G452" s="2"/>
      <c r="H452" s="2"/>
    </row>
    <row r="453" spans="5:8">
      <c r="E453" s="2"/>
      <c r="F453" s="2"/>
      <c r="G453" s="2"/>
      <c r="H453" s="2"/>
    </row>
    <row r="454" spans="5:8">
      <c r="E454" s="4"/>
      <c r="F454" s="4"/>
      <c r="G454" s="4"/>
      <c r="H454" s="4"/>
    </row>
    <row r="455" spans="5:8">
      <c r="E455" s="2"/>
      <c r="F455" s="2"/>
      <c r="G455" s="2"/>
      <c r="H455" s="2"/>
    </row>
    <row r="456" spans="5:8">
      <c r="E456" s="2"/>
      <c r="F456" s="2"/>
      <c r="G456" s="2"/>
      <c r="H456" s="2"/>
    </row>
    <row r="457" spans="5:8">
      <c r="E457" s="2"/>
      <c r="F457" s="2"/>
      <c r="G457" s="2"/>
      <c r="H457" s="2"/>
    </row>
    <row r="458" spans="5:8">
      <c r="E458" s="2"/>
      <c r="F458" s="2"/>
      <c r="G458" s="2"/>
      <c r="H458" s="2"/>
    </row>
    <row r="459" spans="5:8">
      <c r="E459" s="2"/>
      <c r="F459" s="2"/>
      <c r="G459" s="2"/>
      <c r="H459" s="2"/>
    </row>
    <row r="460" spans="5:8">
      <c r="E460" s="4"/>
      <c r="F460" s="4"/>
      <c r="G460" s="4"/>
      <c r="H460" s="4"/>
    </row>
    <row r="461" spans="5:8">
      <c r="E461" s="2"/>
      <c r="F461" s="2"/>
      <c r="G461" s="2"/>
      <c r="H461" s="2"/>
    </row>
    <row r="462" spans="5:8">
      <c r="E462" s="2"/>
      <c r="F462" s="2"/>
      <c r="G462" s="2"/>
      <c r="H462" s="2"/>
    </row>
    <row r="463" spans="5:8">
      <c r="E463" s="4"/>
      <c r="F463" s="4"/>
      <c r="G463" s="4"/>
      <c r="H463" s="4"/>
    </row>
    <row r="464" spans="5:8">
      <c r="E464" s="2"/>
      <c r="F464" s="2"/>
      <c r="G464" s="2"/>
      <c r="H464" s="2"/>
    </row>
    <row r="465" spans="5:8">
      <c r="E465" s="2"/>
      <c r="F465" s="2"/>
      <c r="G465" s="2"/>
      <c r="H465" s="2"/>
    </row>
    <row r="466" spans="5:8">
      <c r="E466" s="2"/>
      <c r="F466" s="2"/>
      <c r="G466" s="2"/>
      <c r="H466" s="2"/>
    </row>
    <row r="467" spans="5:8">
      <c r="E467" s="2"/>
      <c r="F467" s="2"/>
      <c r="G467" s="2"/>
      <c r="H467" s="2"/>
    </row>
    <row r="468" spans="5:8">
      <c r="E468" s="2"/>
      <c r="F468" s="2"/>
      <c r="G468" s="2"/>
      <c r="H468" s="2"/>
    </row>
    <row r="469" spans="5:8">
      <c r="E469" s="2"/>
      <c r="F469" s="2"/>
      <c r="G469" s="2"/>
      <c r="H469" s="2"/>
    </row>
    <row r="470" spans="5:8">
      <c r="E470" s="2"/>
      <c r="F470" s="2"/>
      <c r="G470" s="2"/>
      <c r="H470" s="2"/>
    </row>
    <row r="471" spans="5:8">
      <c r="E471" s="2"/>
      <c r="F471" s="2"/>
      <c r="G471" s="2"/>
      <c r="H471" s="2"/>
    </row>
    <row r="472" spans="5:8">
      <c r="E472" s="2"/>
      <c r="F472" s="2"/>
      <c r="G472" s="2"/>
      <c r="H472" s="2"/>
    </row>
    <row r="473" spans="5:8">
      <c r="E473" s="4"/>
      <c r="F473" s="4"/>
      <c r="G473" s="4"/>
      <c r="H473" s="4"/>
    </row>
    <row r="474" spans="5:8">
      <c r="E474" s="2"/>
      <c r="F474" s="2"/>
      <c r="G474" s="2"/>
      <c r="H474" s="2"/>
    </row>
    <row r="475" spans="5:8">
      <c r="E475" s="2"/>
      <c r="F475" s="2"/>
      <c r="G475" s="2"/>
      <c r="H475" s="2"/>
    </row>
    <row r="476" spans="5:8">
      <c r="E476" s="4"/>
      <c r="F476" s="4"/>
      <c r="G476" s="4"/>
      <c r="H476" s="4"/>
    </row>
    <row r="477" spans="5:8">
      <c r="E477" s="2"/>
      <c r="F477" s="2"/>
      <c r="G477" s="2"/>
      <c r="H477" s="2"/>
    </row>
    <row r="478" spans="5:8">
      <c r="E478" s="2"/>
      <c r="F478" s="2"/>
      <c r="G478" s="2"/>
      <c r="H478" s="2"/>
    </row>
    <row r="479" spans="5:8">
      <c r="E479" s="2"/>
      <c r="F479" s="2"/>
      <c r="G479" s="2"/>
      <c r="H479" s="2"/>
    </row>
    <row r="480" spans="5:8">
      <c r="E480" s="2"/>
      <c r="F480" s="2"/>
      <c r="G480" s="2"/>
      <c r="H480" s="2"/>
    </row>
    <row r="481" spans="5:8">
      <c r="E481" s="2"/>
      <c r="F481" s="2"/>
      <c r="G481" s="2"/>
      <c r="H481" s="2"/>
    </row>
    <row r="482" spans="5:8">
      <c r="E482" s="2"/>
      <c r="F482" s="2"/>
      <c r="G482" s="2"/>
      <c r="H482" s="2"/>
    </row>
    <row r="483" spans="5:8">
      <c r="E483" s="2"/>
      <c r="F483" s="2"/>
      <c r="G483" s="2"/>
      <c r="H483" s="2"/>
    </row>
    <row r="484" spans="5:8">
      <c r="E484" s="2"/>
      <c r="F484" s="2"/>
      <c r="G484" s="2"/>
      <c r="H484" s="2"/>
    </row>
    <row r="485" spans="5:8">
      <c r="E485" s="4"/>
      <c r="F485" s="4"/>
      <c r="G485" s="4"/>
      <c r="H485" s="4"/>
    </row>
    <row r="486" spans="5:8">
      <c r="E486" s="4"/>
      <c r="F486" s="4"/>
      <c r="G486" s="4"/>
      <c r="H486" s="4"/>
    </row>
    <row r="487" spans="5:8">
      <c r="E487" s="4"/>
      <c r="F487" s="4"/>
      <c r="G487" s="4"/>
      <c r="H487" s="4"/>
    </row>
    <row r="488" spans="5:8">
      <c r="E488" s="2"/>
      <c r="F488" s="2"/>
      <c r="G488" s="2"/>
      <c r="H488" s="2"/>
    </row>
    <row r="489" spans="5:8">
      <c r="E489" s="2"/>
      <c r="F489" s="2"/>
      <c r="G489" s="2"/>
      <c r="H489" s="2"/>
    </row>
    <row r="490" spans="5:8">
      <c r="E490" s="4"/>
      <c r="F490" s="4"/>
      <c r="G490" s="4"/>
      <c r="H490" s="4"/>
    </row>
    <row r="491" spans="5:8">
      <c r="E491" s="2"/>
      <c r="F491" s="2"/>
      <c r="G491" s="2"/>
      <c r="H491" s="2"/>
    </row>
    <row r="492" spans="5:8">
      <c r="E492" s="2"/>
      <c r="F492" s="2"/>
      <c r="G492" s="2"/>
      <c r="H492" s="2"/>
    </row>
    <row r="493" spans="5:8">
      <c r="E493" s="2"/>
      <c r="F493" s="2"/>
      <c r="G493" s="2"/>
      <c r="H493" s="2"/>
    </row>
    <row r="494" spans="5:8">
      <c r="E494" s="2"/>
      <c r="F494" s="2"/>
      <c r="G494" s="2"/>
      <c r="H494" s="2"/>
    </row>
    <row r="495" spans="5:8">
      <c r="E495" s="2"/>
      <c r="F495" s="2"/>
      <c r="G495" s="2"/>
      <c r="H495" s="2"/>
    </row>
    <row r="496" spans="5:8">
      <c r="E496" s="2"/>
      <c r="F496" s="2"/>
      <c r="G496" s="2"/>
      <c r="H496" s="2"/>
    </row>
    <row r="497" spans="5:8">
      <c r="E497" s="2"/>
      <c r="F497" s="2"/>
      <c r="G497" s="2"/>
      <c r="H497" s="2"/>
    </row>
    <row r="498" spans="5:8">
      <c r="E498" s="4"/>
      <c r="F498" s="4"/>
      <c r="G498" s="4"/>
      <c r="H498" s="4"/>
    </row>
    <row r="499" spans="5:8">
      <c r="E499" s="4"/>
      <c r="F499" s="4"/>
      <c r="G499" s="4"/>
      <c r="H499" s="4"/>
    </row>
    <row r="500" spans="5:8">
      <c r="E500" s="2"/>
      <c r="F500" s="2"/>
      <c r="G500" s="2"/>
      <c r="H500" s="2"/>
    </row>
    <row r="501" spans="5:8">
      <c r="E501" s="2"/>
      <c r="F501" s="2"/>
      <c r="G501" s="2"/>
      <c r="H501" s="2"/>
    </row>
    <row r="502" spans="5:8">
      <c r="E502" s="4"/>
      <c r="F502" s="4"/>
      <c r="G502" s="4"/>
      <c r="H502" s="4"/>
    </row>
    <row r="503" spans="5:8">
      <c r="E503" s="2"/>
      <c r="F503" s="2"/>
      <c r="G503" s="2"/>
      <c r="H503" s="2"/>
    </row>
    <row r="504" spans="5:8">
      <c r="E504" s="2"/>
      <c r="F504" s="2"/>
      <c r="G504" s="2"/>
      <c r="H504" s="2"/>
    </row>
    <row r="505" spans="5:8">
      <c r="E505" s="4"/>
      <c r="F505" s="4"/>
      <c r="G505" s="4"/>
      <c r="H505" s="4"/>
    </row>
    <row r="506" spans="5:8">
      <c r="E506" s="4"/>
      <c r="F506" s="4"/>
      <c r="G506" s="4"/>
      <c r="H506" s="4"/>
    </row>
    <row r="507" spans="5:8">
      <c r="E507" s="4"/>
      <c r="F507" s="4"/>
      <c r="G507" s="4"/>
      <c r="H507" s="4"/>
    </row>
    <row r="508" spans="5:8">
      <c r="E508" s="4"/>
      <c r="F508" s="4"/>
      <c r="G508" s="4"/>
      <c r="H508" s="4"/>
    </row>
    <row r="509" spans="5:8">
      <c r="E509" s="4"/>
      <c r="F509" s="4"/>
      <c r="G509" s="4"/>
      <c r="H509" s="4"/>
    </row>
    <row r="510" spans="5:8">
      <c r="E510" s="2"/>
      <c r="F510" s="2"/>
      <c r="G510" s="2"/>
      <c r="H510" s="2"/>
    </row>
    <row r="511" spans="5:8">
      <c r="E511" s="2"/>
      <c r="F511" s="2"/>
      <c r="G511" s="2"/>
      <c r="H511" s="2"/>
    </row>
    <row r="512" spans="5:8">
      <c r="E512" s="2"/>
      <c r="F512" s="2"/>
      <c r="G512" s="2"/>
      <c r="H512" s="2"/>
    </row>
    <row r="513" spans="5:8">
      <c r="E513" s="2"/>
      <c r="F513" s="2"/>
      <c r="G513" s="2"/>
      <c r="H513" s="2"/>
    </row>
    <row r="514" spans="5:8">
      <c r="E514" s="2"/>
      <c r="F514" s="2"/>
      <c r="G514" s="2"/>
      <c r="H514" s="2"/>
    </row>
    <row r="515" spans="5:8">
      <c r="E515" s="2"/>
      <c r="F515" s="2"/>
      <c r="G515" s="2"/>
      <c r="H515" s="2"/>
    </row>
    <row r="516" spans="5:8">
      <c r="E516" s="2"/>
      <c r="F516" s="2"/>
      <c r="G516" s="2"/>
      <c r="H516" s="2"/>
    </row>
    <row r="517" spans="5:8">
      <c r="E517" s="2"/>
      <c r="F517" s="2"/>
      <c r="G517" s="2"/>
      <c r="H517" s="2"/>
    </row>
    <row r="518" spans="5:8">
      <c r="E518" s="2"/>
      <c r="F518" s="2"/>
      <c r="G518" s="2"/>
      <c r="H518" s="2"/>
    </row>
    <row r="519" spans="5:8">
      <c r="E519" s="2"/>
      <c r="F519" s="2"/>
      <c r="G519" s="2"/>
      <c r="H519" s="2"/>
    </row>
    <row r="520" spans="5:8">
      <c r="E520" s="2"/>
      <c r="F520" s="2"/>
      <c r="G520" s="2"/>
      <c r="H520" s="2"/>
    </row>
    <row r="521" spans="5:8">
      <c r="E521" s="2"/>
      <c r="F521" s="2"/>
      <c r="G521" s="2"/>
      <c r="H521" s="2"/>
    </row>
    <row r="522" spans="5:8">
      <c r="E522" s="2"/>
      <c r="F522" s="2"/>
      <c r="G522" s="2"/>
      <c r="H522" s="2"/>
    </row>
    <row r="523" spans="5:8">
      <c r="E523" s="2"/>
      <c r="F523" s="2"/>
      <c r="G523" s="2"/>
      <c r="H523" s="2"/>
    </row>
    <row r="524" spans="5:8">
      <c r="E524" s="2"/>
      <c r="F524" s="2"/>
      <c r="G524" s="2"/>
      <c r="H524" s="2"/>
    </row>
    <row r="525" spans="5:8">
      <c r="E525" s="2"/>
      <c r="F525" s="2"/>
      <c r="G525" s="2"/>
      <c r="H525" s="2"/>
    </row>
    <row r="526" spans="5:8">
      <c r="E526" s="2"/>
      <c r="F526" s="2"/>
      <c r="G526" s="2"/>
      <c r="H526" s="2"/>
    </row>
    <row r="527" spans="5:8">
      <c r="E527" s="2"/>
      <c r="F527" s="2"/>
      <c r="G527" s="2"/>
      <c r="H527" s="2"/>
    </row>
    <row r="528" spans="5:8">
      <c r="E528" s="2"/>
      <c r="F528" s="2"/>
      <c r="G528" s="2"/>
      <c r="H528" s="2"/>
    </row>
    <row r="529" spans="5:8">
      <c r="E529" s="2"/>
      <c r="F529" s="2"/>
      <c r="G529" s="2"/>
      <c r="H529" s="2"/>
    </row>
    <row r="530" spans="5:8">
      <c r="E530" s="2"/>
      <c r="F530" s="2"/>
      <c r="G530" s="2"/>
      <c r="H530" s="2"/>
    </row>
    <row r="531" spans="5:8">
      <c r="E531" s="2"/>
      <c r="F531" s="2"/>
      <c r="G531" s="2"/>
      <c r="H531" s="2"/>
    </row>
    <row r="532" spans="5:8">
      <c r="E532" s="2"/>
      <c r="F532" s="2"/>
      <c r="G532" s="2"/>
      <c r="H532" s="2"/>
    </row>
    <row r="533" spans="5:8">
      <c r="E533" s="2"/>
      <c r="F533" s="2"/>
      <c r="G533" s="2"/>
      <c r="H533" s="2"/>
    </row>
    <row r="534" spans="5:8">
      <c r="E534" s="2"/>
      <c r="F534" s="2"/>
      <c r="G534" s="2"/>
      <c r="H534" s="2"/>
    </row>
    <row r="535" spans="5:8">
      <c r="E535" s="2"/>
      <c r="F535" s="2"/>
      <c r="G535" s="2"/>
      <c r="H535" s="2"/>
    </row>
    <row r="536" spans="5:8">
      <c r="E536" s="2"/>
      <c r="F536" s="2"/>
      <c r="G536" s="2"/>
      <c r="H536" s="2"/>
    </row>
    <row r="537" spans="5:8">
      <c r="E537" s="2"/>
      <c r="F537" s="2"/>
      <c r="G537" s="2"/>
      <c r="H537" s="2"/>
    </row>
    <row r="538" spans="5:8">
      <c r="E538" s="2"/>
      <c r="F538" s="2"/>
      <c r="G538" s="2"/>
      <c r="H538" s="2"/>
    </row>
    <row r="539" spans="5:8">
      <c r="E539" s="2"/>
      <c r="F539" s="2"/>
      <c r="G539" s="2"/>
      <c r="H539" s="2"/>
    </row>
    <row r="540" spans="5:8">
      <c r="E540" s="2"/>
      <c r="F540" s="2"/>
      <c r="G540" s="2"/>
      <c r="H540" s="2"/>
    </row>
    <row r="541" spans="5:8">
      <c r="E541" s="2"/>
      <c r="F541" s="2"/>
      <c r="G541" s="2"/>
      <c r="H541" s="2"/>
    </row>
    <row r="542" spans="5:8">
      <c r="E542" s="4"/>
      <c r="F542" s="4"/>
      <c r="G542" s="4"/>
      <c r="H542" s="4"/>
    </row>
    <row r="543" spans="5:8">
      <c r="E543" s="2"/>
      <c r="F543" s="2"/>
      <c r="G543" s="2"/>
      <c r="H543" s="2"/>
    </row>
    <row r="544" spans="5:8">
      <c r="E544" s="4"/>
      <c r="F544" s="4"/>
      <c r="G544" s="4"/>
      <c r="H544" s="4"/>
    </row>
    <row r="545" spans="5:8">
      <c r="E545" s="2"/>
      <c r="F545" s="2"/>
      <c r="G545" s="2"/>
      <c r="H545" s="2"/>
    </row>
    <row r="546" spans="5:8">
      <c r="E546" s="2"/>
      <c r="F546" s="2"/>
      <c r="G546" s="2"/>
      <c r="H546" s="2"/>
    </row>
    <row r="547" spans="5:8">
      <c r="E547" s="4"/>
      <c r="F547" s="4"/>
      <c r="G547" s="4"/>
      <c r="H547" s="4"/>
    </row>
    <row r="548" spans="5:8">
      <c r="E548" s="2"/>
      <c r="F548" s="2"/>
      <c r="G548" s="2"/>
      <c r="H548" s="2"/>
    </row>
    <row r="549" spans="5:8">
      <c r="E549" s="2"/>
      <c r="F549" s="2"/>
      <c r="G549" s="2"/>
      <c r="H549" s="2"/>
    </row>
    <row r="550" spans="5:8">
      <c r="E550" s="2"/>
      <c r="F550" s="2"/>
      <c r="G550" s="2"/>
      <c r="H550" s="2"/>
    </row>
    <row r="551" spans="5:8">
      <c r="E551" s="2"/>
      <c r="F551" s="2"/>
      <c r="G551" s="2"/>
      <c r="H551" s="2"/>
    </row>
    <row r="552" spans="5:8">
      <c r="E552" s="4"/>
      <c r="F552" s="4"/>
      <c r="G552" s="4"/>
      <c r="H552" s="4"/>
    </row>
    <row r="553" spans="5:8">
      <c r="E553" s="2"/>
      <c r="F553" s="2"/>
      <c r="G553" s="2"/>
      <c r="H553" s="2"/>
    </row>
    <row r="554" spans="5:8">
      <c r="E554" s="2"/>
      <c r="F554" s="2"/>
      <c r="G554" s="2"/>
      <c r="H554" s="2"/>
    </row>
    <row r="555" spans="5:8">
      <c r="E555" s="2"/>
      <c r="F555" s="2"/>
      <c r="G555" s="2"/>
      <c r="H555" s="2"/>
    </row>
    <row r="556" spans="5:8">
      <c r="E556" s="4"/>
      <c r="F556" s="4"/>
      <c r="G556" s="4"/>
      <c r="H556" s="4"/>
    </row>
    <row r="557" spans="5:8">
      <c r="E557" s="2"/>
      <c r="F557" s="2"/>
      <c r="G557" s="2"/>
      <c r="H557" s="2"/>
    </row>
    <row r="558" spans="5:8">
      <c r="E558" s="2"/>
      <c r="F558" s="2"/>
      <c r="G558" s="2"/>
      <c r="H558" s="2"/>
    </row>
    <row r="559" spans="5:8">
      <c r="E559" s="4"/>
      <c r="F559" s="4"/>
      <c r="G559" s="4"/>
      <c r="H559" s="4"/>
    </row>
    <row r="560" spans="5:8">
      <c r="E560" s="2"/>
      <c r="F560" s="2"/>
      <c r="G560" s="2"/>
      <c r="H560" s="2"/>
    </row>
    <row r="561" spans="5:8">
      <c r="E561" s="2"/>
      <c r="F561" s="2"/>
      <c r="G561" s="2"/>
      <c r="H561" s="2"/>
    </row>
    <row r="562" spans="5:8">
      <c r="E562" s="2"/>
      <c r="F562" s="2"/>
      <c r="G562" s="2"/>
      <c r="H562" s="2"/>
    </row>
    <row r="563" spans="5:8">
      <c r="E563" s="2"/>
      <c r="F563" s="2"/>
      <c r="G563" s="2"/>
      <c r="H563" s="2"/>
    </row>
    <row r="564" spans="5:8">
      <c r="E564" s="2"/>
      <c r="F564" s="2"/>
      <c r="G564" s="2"/>
      <c r="H564" s="2"/>
    </row>
    <row r="565" spans="5:8">
      <c r="E565" s="2"/>
      <c r="F565" s="2"/>
      <c r="G565" s="2"/>
      <c r="H565" s="2"/>
    </row>
    <row r="566" spans="5:8">
      <c r="E566" s="2"/>
      <c r="F566" s="2"/>
      <c r="G566" s="2"/>
      <c r="H566" s="2"/>
    </row>
    <row r="567" spans="5:8">
      <c r="E567" s="2"/>
      <c r="F567" s="2"/>
      <c r="G567" s="2"/>
      <c r="H567" s="2"/>
    </row>
    <row r="568" spans="5:8">
      <c r="E568" s="4"/>
      <c r="F568" s="4"/>
      <c r="G568" s="4"/>
      <c r="H568" s="4"/>
    </row>
    <row r="569" spans="5:8">
      <c r="E569" s="2"/>
      <c r="F569" s="2"/>
      <c r="G569" s="2"/>
      <c r="H569" s="2"/>
    </row>
    <row r="570" spans="5:8">
      <c r="E570" s="2"/>
      <c r="F570" s="2"/>
      <c r="G570" s="2"/>
      <c r="H570" s="2"/>
    </row>
    <row r="571" spans="5:8">
      <c r="E571" s="4"/>
      <c r="F571" s="4"/>
      <c r="G571" s="4"/>
      <c r="H571" s="4"/>
    </row>
    <row r="572" spans="5:8">
      <c r="E572" s="2"/>
      <c r="F572" s="2"/>
      <c r="G572" s="2"/>
      <c r="H572" s="2"/>
    </row>
    <row r="573" spans="5:8">
      <c r="E573" s="2"/>
      <c r="F573" s="2"/>
      <c r="G573" s="2"/>
      <c r="H573" s="2"/>
    </row>
    <row r="574" spans="5:8">
      <c r="E574" s="2"/>
      <c r="F574" s="2"/>
      <c r="G574" s="2"/>
      <c r="H574" s="2"/>
    </row>
    <row r="575" spans="5:8">
      <c r="E575" s="2"/>
      <c r="F575" s="2"/>
      <c r="G575" s="2"/>
      <c r="H575" s="2"/>
    </row>
    <row r="576" spans="5:8">
      <c r="E576" s="2"/>
      <c r="F576" s="2"/>
      <c r="G576" s="2"/>
      <c r="H576" s="2"/>
    </row>
    <row r="577" spans="5:8">
      <c r="E577" s="2"/>
      <c r="F577" s="2"/>
      <c r="G577" s="2"/>
      <c r="H577" s="2"/>
    </row>
    <row r="578" spans="5:8">
      <c r="E578" s="2"/>
      <c r="F578" s="2"/>
      <c r="G578" s="2"/>
      <c r="H578" s="2"/>
    </row>
    <row r="579" spans="5:8">
      <c r="E579" s="4"/>
      <c r="F579" s="4"/>
      <c r="G579" s="4"/>
      <c r="H579" s="4"/>
    </row>
    <row r="580" spans="5:8">
      <c r="E580" s="2"/>
      <c r="F580" s="2"/>
      <c r="G580" s="2"/>
      <c r="H580" s="2"/>
    </row>
    <row r="581" spans="5:8">
      <c r="E581" s="2"/>
      <c r="F581" s="2"/>
      <c r="G581" s="2"/>
      <c r="H581" s="2"/>
    </row>
    <row r="582" spans="5:8">
      <c r="E582" s="4"/>
      <c r="F582" s="4"/>
      <c r="G582" s="4"/>
      <c r="H582" s="4"/>
    </row>
    <row r="583" spans="5:8">
      <c r="E583" s="2"/>
      <c r="F583" s="2"/>
      <c r="G583" s="2"/>
      <c r="H583" s="2"/>
    </row>
    <row r="584" spans="5:8">
      <c r="E584" s="2"/>
      <c r="F584" s="2"/>
      <c r="G584" s="2"/>
      <c r="H584" s="2"/>
    </row>
    <row r="585" spans="5:8">
      <c r="E585" s="2"/>
      <c r="F585" s="2"/>
      <c r="G585" s="2"/>
      <c r="H585" s="2"/>
    </row>
    <row r="586" spans="5:8">
      <c r="E586" s="2"/>
      <c r="F586" s="2"/>
      <c r="G586" s="2"/>
      <c r="H586" s="2"/>
    </row>
    <row r="587" spans="5:8">
      <c r="E587" s="2"/>
      <c r="F587" s="2"/>
      <c r="G587" s="2"/>
      <c r="H587" s="2"/>
    </row>
    <row r="588" spans="5:8">
      <c r="E588" s="4"/>
      <c r="F588" s="4"/>
      <c r="G588" s="4"/>
      <c r="H588" s="4"/>
    </row>
    <row r="589" spans="5:8">
      <c r="E589" s="4"/>
      <c r="F589" s="4"/>
      <c r="G589" s="4"/>
      <c r="H589" s="4"/>
    </row>
    <row r="590" spans="5:8">
      <c r="E590" s="4"/>
      <c r="F590" s="4"/>
      <c r="G590" s="4"/>
      <c r="H590" s="4"/>
    </row>
    <row r="591" spans="5:8">
      <c r="E591" s="4"/>
      <c r="F591" s="4"/>
      <c r="G591" s="4"/>
      <c r="H591" s="4"/>
    </row>
    <row r="592" spans="5:8">
      <c r="E592" s="2"/>
      <c r="F592" s="2"/>
      <c r="G592" s="2"/>
      <c r="H592" s="2"/>
    </row>
    <row r="593" spans="5:8">
      <c r="E593" s="2"/>
      <c r="F593" s="2"/>
      <c r="G593" s="2"/>
      <c r="H593" s="2"/>
    </row>
    <row r="594" spans="5:8">
      <c r="E594" s="2"/>
      <c r="F594" s="2"/>
      <c r="G594" s="2"/>
      <c r="H594" s="2"/>
    </row>
    <row r="595" spans="5:8">
      <c r="E595" s="2"/>
      <c r="F595" s="2"/>
      <c r="G595" s="2"/>
      <c r="H595" s="2"/>
    </row>
    <row r="596" spans="5:8">
      <c r="E596" s="2"/>
      <c r="F596" s="2"/>
      <c r="G596" s="2"/>
      <c r="H596" s="2"/>
    </row>
    <row r="597" spans="5:8">
      <c r="E597" s="4"/>
      <c r="F597" s="4"/>
      <c r="G597" s="4"/>
      <c r="H597" s="4"/>
    </row>
    <row r="598" spans="5:8">
      <c r="E598" s="2"/>
      <c r="F598" s="2"/>
      <c r="G598" s="2"/>
      <c r="H598" s="2"/>
    </row>
    <row r="599" spans="5:8">
      <c r="E599" s="2"/>
      <c r="F599" s="2"/>
      <c r="G599" s="2"/>
      <c r="H599" s="2"/>
    </row>
    <row r="600" spans="5:8">
      <c r="E600" s="4"/>
      <c r="F600" s="4"/>
      <c r="G600" s="4"/>
      <c r="H600" s="4"/>
    </row>
    <row r="601" spans="5:8">
      <c r="E601" s="2"/>
      <c r="F601" s="2"/>
      <c r="G601" s="2"/>
      <c r="H601" s="2"/>
    </row>
    <row r="602" spans="5:8">
      <c r="E602" s="2"/>
      <c r="F602" s="2"/>
      <c r="G602" s="2"/>
      <c r="H602" s="2"/>
    </row>
    <row r="603" spans="5:8">
      <c r="E603" s="4"/>
      <c r="F603" s="4"/>
      <c r="G603" s="4"/>
      <c r="H603" s="4"/>
    </row>
    <row r="604" spans="5:8">
      <c r="E604" s="2"/>
      <c r="F604" s="2"/>
      <c r="G604" s="2"/>
      <c r="H604" s="2"/>
    </row>
    <row r="605" spans="5:8">
      <c r="E605" s="2"/>
      <c r="F605" s="2"/>
      <c r="G605" s="2"/>
      <c r="H605" s="2"/>
    </row>
    <row r="606" spans="5:8">
      <c r="E606" s="2"/>
      <c r="F606" s="2"/>
      <c r="G606" s="2"/>
      <c r="H606" s="2"/>
    </row>
    <row r="607" spans="5:8">
      <c r="E607" s="2"/>
      <c r="F607" s="2"/>
      <c r="G607" s="2"/>
      <c r="H607" s="2"/>
    </row>
    <row r="608" spans="5:8">
      <c r="E608" s="2"/>
      <c r="F608" s="2"/>
      <c r="G608" s="2"/>
      <c r="H608" s="2"/>
    </row>
    <row r="609" spans="5:8">
      <c r="E609" s="2"/>
      <c r="F609" s="2"/>
      <c r="G609" s="2"/>
      <c r="H609" s="2"/>
    </row>
    <row r="610" spans="5:8">
      <c r="E610" s="2"/>
      <c r="F610" s="2"/>
      <c r="G610" s="2"/>
      <c r="H610" s="2"/>
    </row>
    <row r="611" spans="5:8">
      <c r="E611" s="2"/>
      <c r="F611" s="2"/>
      <c r="G611" s="2"/>
      <c r="H611" s="2"/>
    </row>
    <row r="612" spans="5:8">
      <c r="E612" s="4"/>
      <c r="F612" s="4"/>
      <c r="G612" s="4"/>
      <c r="H612" s="4"/>
    </row>
    <row r="613" spans="5:8">
      <c r="E613" s="2"/>
      <c r="F613" s="2"/>
      <c r="G613" s="2"/>
      <c r="H613" s="2"/>
    </row>
    <row r="614" spans="5:8">
      <c r="E614" s="2"/>
      <c r="F614" s="2"/>
      <c r="G614" s="2"/>
      <c r="H614" s="2"/>
    </row>
    <row r="615" spans="5:8">
      <c r="E615" s="2"/>
      <c r="F615" s="2"/>
      <c r="G615" s="2"/>
      <c r="H615" s="2"/>
    </row>
    <row r="616" spans="5:8">
      <c r="E616" s="4"/>
      <c r="F616" s="4"/>
      <c r="G616" s="4"/>
      <c r="H616" s="4"/>
    </row>
    <row r="617" spans="5:8">
      <c r="E617" s="4"/>
      <c r="F617" s="4"/>
      <c r="G617" s="4"/>
      <c r="H617" s="4"/>
    </row>
    <row r="618" spans="5:8">
      <c r="E618" s="2"/>
      <c r="F618" s="2"/>
      <c r="G618" s="2"/>
      <c r="H618" s="2"/>
    </row>
    <row r="619" spans="5:8">
      <c r="E619" s="2"/>
      <c r="F619" s="2"/>
      <c r="G619" s="2"/>
      <c r="H619" s="2"/>
    </row>
    <row r="620" spans="5:8">
      <c r="E620" s="2"/>
      <c r="F620" s="2"/>
      <c r="G620" s="2"/>
      <c r="H620" s="2"/>
    </row>
    <row r="621" spans="5:8">
      <c r="E621" s="2"/>
      <c r="F621" s="2"/>
      <c r="G621" s="2"/>
      <c r="H621" s="2"/>
    </row>
    <row r="622" spans="5:8">
      <c r="E622" s="2"/>
      <c r="F622" s="2"/>
      <c r="G622" s="2"/>
      <c r="H622" s="2"/>
    </row>
    <row r="623" spans="5:8">
      <c r="E623" s="4"/>
      <c r="F623" s="4"/>
      <c r="G623" s="4"/>
      <c r="H623" s="4"/>
    </row>
    <row r="624" spans="5:8">
      <c r="E624" s="2"/>
      <c r="F624" s="2"/>
      <c r="G624" s="2"/>
      <c r="H624" s="2"/>
    </row>
    <row r="625" spans="5:8">
      <c r="E625" s="2"/>
      <c r="F625" s="2"/>
      <c r="G625" s="2"/>
      <c r="H625" s="2"/>
    </row>
    <row r="626" spans="5:8">
      <c r="E626" s="4"/>
      <c r="F626" s="4"/>
      <c r="G626" s="4"/>
      <c r="H626" s="4"/>
    </row>
    <row r="627" spans="5:8">
      <c r="E627" s="2"/>
      <c r="F627" s="2"/>
      <c r="G627" s="2"/>
      <c r="H627" s="2"/>
    </row>
    <row r="628" spans="5:8">
      <c r="E628" s="2"/>
      <c r="F628" s="2"/>
      <c r="G628" s="2"/>
      <c r="H628" s="2"/>
    </row>
    <row r="629" spans="5:8">
      <c r="E629" s="2"/>
      <c r="F629" s="2"/>
      <c r="G629" s="2"/>
      <c r="H629" s="2"/>
    </row>
    <row r="630" spans="5:8">
      <c r="E630" s="2"/>
      <c r="F630" s="2"/>
      <c r="G630" s="2"/>
      <c r="H630" s="2"/>
    </row>
    <row r="631" spans="5:8">
      <c r="E631" s="2"/>
      <c r="F631" s="2"/>
      <c r="G631" s="2"/>
      <c r="H631" s="2"/>
    </row>
    <row r="632" spans="5:8">
      <c r="E632" s="2"/>
      <c r="F632" s="2"/>
      <c r="G632" s="2"/>
      <c r="H632" s="2"/>
    </row>
    <row r="633" spans="5:8">
      <c r="E633" s="2"/>
      <c r="F633" s="2"/>
      <c r="G633" s="2"/>
      <c r="H633" s="2"/>
    </row>
    <row r="634" spans="5:8">
      <c r="E634" s="2"/>
      <c r="F634" s="2"/>
      <c r="G634" s="2"/>
      <c r="H634" s="2"/>
    </row>
    <row r="635" spans="5:8">
      <c r="E635" s="2"/>
      <c r="F635" s="2"/>
      <c r="G635" s="2"/>
      <c r="H635" s="2"/>
    </row>
    <row r="636" spans="5:8">
      <c r="E636" s="4"/>
      <c r="F636" s="4"/>
      <c r="G636" s="4"/>
      <c r="H636" s="4"/>
    </row>
    <row r="637" spans="5:8">
      <c r="E637" s="2"/>
      <c r="F637" s="2"/>
      <c r="G637" s="2"/>
      <c r="H637" s="2"/>
    </row>
    <row r="638" spans="5:8">
      <c r="E638" s="2"/>
      <c r="F638" s="2"/>
      <c r="G638" s="2"/>
      <c r="H638" s="2"/>
    </row>
    <row r="639" spans="5:8">
      <c r="E639" s="2"/>
      <c r="F639" s="2"/>
      <c r="G639" s="2"/>
      <c r="H639" s="2"/>
    </row>
    <row r="640" spans="5:8">
      <c r="E640" s="2"/>
      <c r="F640" s="2"/>
      <c r="G640" s="2"/>
      <c r="H640" s="2"/>
    </row>
    <row r="641" spans="5:8">
      <c r="E641" s="4"/>
      <c r="F641" s="4"/>
      <c r="G641" s="4"/>
      <c r="H641" s="4"/>
    </row>
    <row r="642" spans="5:8">
      <c r="E642" s="2"/>
      <c r="F642" s="2"/>
      <c r="G642" s="2"/>
      <c r="H642" s="2"/>
    </row>
    <row r="643" spans="5:8">
      <c r="E643" s="2"/>
      <c r="F643" s="2"/>
      <c r="G643" s="2"/>
      <c r="H643" s="2"/>
    </row>
    <row r="644" spans="5:8">
      <c r="E644" s="2"/>
      <c r="F644" s="2"/>
      <c r="G644" s="2"/>
      <c r="H644" s="2"/>
    </row>
    <row r="645" spans="5:8">
      <c r="E645" s="2"/>
      <c r="F645" s="2"/>
      <c r="G645" s="2"/>
      <c r="H645" s="2"/>
    </row>
    <row r="646" spans="5:8">
      <c r="E646" s="2"/>
      <c r="F646" s="2"/>
      <c r="G646" s="2"/>
      <c r="H646" s="2"/>
    </row>
    <row r="647" spans="5:8">
      <c r="E647" s="2"/>
      <c r="F647" s="2"/>
      <c r="G647" s="2"/>
      <c r="H647" s="2"/>
    </row>
    <row r="648" spans="5:8">
      <c r="E648" s="2"/>
      <c r="F648" s="2"/>
      <c r="G648" s="2"/>
      <c r="H648" s="2"/>
    </row>
    <row r="649" spans="5:8">
      <c r="E649" s="2"/>
      <c r="F649" s="2"/>
      <c r="G649" s="2"/>
      <c r="H649" s="2"/>
    </row>
    <row r="650" spans="5:8">
      <c r="E650" s="2"/>
      <c r="F650" s="2"/>
      <c r="G650" s="2"/>
      <c r="H650" s="2"/>
    </row>
    <row r="651" spans="5:8">
      <c r="E651" s="2"/>
      <c r="F651" s="2"/>
      <c r="G651" s="2"/>
      <c r="H651" s="2"/>
    </row>
    <row r="652" spans="5:8">
      <c r="E652" s="2"/>
      <c r="F652" s="2"/>
      <c r="G652" s="2"/>
      <c r="H652" s="2"/>
    </row>
    <row r="653" spans="5:8">
      <c r="E653" s="2"/>
      <c r="F653" s="2"/>
      <c r="G653" s="2"/>
      <c r="H653" s="2"/>
    </row>
    <row r="654" spans="5:8">
      <c r="E654" s="2"/>
      <c r="F654" s="2"/>
      <c r="G654" s="2"/>
      <c r="H654" s="2"/>
    </row>
    <row r="655" spans="5:8">
      <c r="E655" s="4"/>
      <c r="F655" s="4"/>
      <c r="G655" s="4"/>
      <c r="H655" s="4"/>
    </row>
    <row r="656" spans="5:8">
      <c r="E656" s="4"/>
      <c r="F656" s="4"/>
      <c r="G656" s="4"/>
      <c r="H656" s="4"/>
    </row>
    <row r="657" spans="5:8">
      <c r="E657" s="4"/>
      <c r="F657" s="4"/>
      <c r="G657" s="4"/>
      <c r="H657" s="4"/>
    </row>
    <row r="658" spans="5:8">
      <c r="E658" s="4"/>
      <c r="F658" s="4"/>
      <c r="G658" s="4"/>
      <c r="H658" s="4"/>
    </row>
    <row r="659" spans="5:8">
      <c r="E659" s="2"/>
      <c r="F659" s="2"/>
      <c r="G659" s="2"/>
      <c r="H659" s="2"/>
    </row>
    <row r="660" spans="5:8">
      <c r="E660" s="2"/>
      <c r="F660" s="2"/>
      <c r="G660" s="2"/>
      <c r="H660" s="2"/>
    </row>
    <row r="661" spans="5:8">
      <c r="E661" s="2"/>
      <c r="F661" s="2"/>
      <c r="G661" s="2"/>
      <c r="H661" s="2"/>
    </row>
    <row r="662" spans="5:8">
      <c r="E662" s="2"/>
      <c r="F662" s="2"/>
      <c r="G662" s="2"/>
      <c r="H662" s="2"/>
    </row>
    <row r="663" spans="5:8">
      <c r="E663" s="2"/>
      <c r="F663" s="2"/>
      <c r="G663" s="2"/>
      <c r="H663" s="2"/>
    </row>
    <row r="664" spans="5:8">
      <c r="E664" s="2"/>
      <c r="F664" s="2"/>
      <c r="G664" s="2"/>
      <c r="H664" s="2"/>
    </row>
    <row r="665" spans="5:8">
      <c r="E665" s="2"/>
      <c r="F665" s="2"/>
      <c r="G665" s="2"/>
      <c r="H665" s="2"/>
    </row>
    <row r="666" spans="5:8">
      <c r="E666" s="2"/>
      <c r="F666" s="2"/>
      <c r="G666" s="2"/>
      <c r="H666" s="2"/>
    </row>
    <row r="667" spans="5:8">
      <c r="E667" s="4"/>
      <c r="F667" s="4"/>
      <c r="G667" s="4"/>
      <c r="H667" s="4"/>
    </row>
    <row r="668" spans="5:8">
      <c r="E668" s="4"/>
      <c r="F668" s="4"/>
      <c r="G668" s="4"/>
      <c r="H668" s="4"/>
    </row>
    <row r="669" spans="5:8">
      <c r="E669" s="4"/>
      <c r="F669" s="4"/>
      <c r="G669" s="4"/>
      <c r="H669" s="4"/>
    </row>
    <row r="670" spans="5:8">
      <c r="E670" s="4"/>
      <c r="F670" s="4"/>
      <c r="G670" s="4"/>
      <c r="H670" s="4"/>
    </row>
    <row r="671" spans="5:8">
      <c r="E671" s="4"/>
      <c r="F671" s="4"/>
      <c r="G671" s="4"/>
      <c r="H671" s="4"/>
    </row>
    <row r="672" spans="5:8">
      <c r="E672" s="4"/>
      <c r="F672" s="4"/>
      <c r="G672" s="4"/>
      <c r="H672" s="4"/>
    </row>
    <row r="673" spans="5:8">
      <c r="E673" s="4"/>
      <c r="F673" s="4"/>
      <c r="G673" s="4"/>
      <c r="H673" s="4"/>
    </row>
    <row r="674" spans="5:8">
      <c r="E674" s="2"/>
      <c r="F674" s="2"/>
      <c r="G674" s="2"/>
      <c r="H674" s="2"/>
    </row>
    <row r="675" spans="5:8">
      <c r="E675" s="2"/>
      <c r="F675" s="2"/>
      <c r="G675" s="2"/>
      <c r="H675" s="2"/>
    </row>
    <row r="676" spans="5:8">
      <c r="E676" s="2"/>
      <c r="F676" s="2"/>
      <c r="G676" s="2"/>
      <c r="H676" s="2"/>
    </row>
    <row r="677" spans="5:8">
      <c r="E677" s="2"/>
      <c r="F677" s="2"/>
      <c r="G677" s="2"/>
      <c r="H677" s="2"/>
    </row>
    <row r="678" spans="5:8">
      <c r="E678" s="4"/>
      <c r="F678" s="4"/>
      <c r="G678" s="4"/>
      <c r="H678" s="4"/>
    </row>
    <row r="679" spans="5:8">
      <c r="E679" s="2"/>
      <c r="F679" s="2"/>
      <c r="G679" s="2"/>
      <c r="H679" s="2"/>
    </row>
    <row r="680" spans="5:8">
      <c r="E680" s="2"/>
      <c r="F680" s="2"/>
      <c r="G680" s="2"/>
      <c r="H680" s="2"/>
    </row>
    <row r="681" spans="5:8">
      <c r="E681" s="2"/>
      <c r="F681" s="2"/>
      <c r="G681" s="2"/>
      <c r="H681" s="2"/>
    </row>
    <row r="682" spans="5:8">
      <c r="E682" s="2"/>
      <c r="F682" s="2"/>
      <c r="G682" s="2"/>
      <c r="H682" s="2"/>
    </row>
    <row r="683" spans="5:8">
      <c r="E683" s="4"/>
      <c r="F683" s="4"/>
      <c r="G683" s="4"/>
      <c r="H683" s="4"/>
    </row>
    <row r="684" spans="5:8">
      <c r="E684" s="4"/>
      <c r="F684" s="4"/>
      <c r="G684" s="4"/>
      <c r="H684" s="4"/>
    </row>
    <row r="685" spans="5:8">
      <c r="E685" s="2"/>
      <c r="F685" s="2"/>
      <c r="G685" s="2"/>
      <c r="H685" s="2"/>
    </row>
    <row r="686" spans="5:8">
      <c r="E686" s="2"/>
      <c r="F686" s="2"/>
      <c r="G686" s="2"/>
      <c r="H686" s="2"/>
    </row>
    <row r="687" spans="5:8">
      <c r="E687" s="4"/>
      <c r="F687" s="4"/>
      <c r="G687" s="4"/>
      <c r="H687" s="4"/>
    </row>
    <row r="688" spans="5:8">
      <c r="E688" s="2"/>
      <c r="F688" s="2"/>
      <c r="G688" s="2"/>
      <c r="H688" s="2"/>
    </row>
    <row r="689" spans="5:8">
      <c r="E689" s="2"/>
      <c r="F689" s="2"/>
      <c r="G689" s="2"/>
      <c r="H689" s="2"/>
    </row>
    <row r="690" spans="5:8">
      <c r="E690" s="4"/>
      <c r="F690" s="4"/>
      <c r="G690" s="4"/>
      <c r="H690" s="4"/>
    </row>
    <row r="691" spans="5:8">
      <c r="E691" s="2"/>
      <c r="F691" s="2"/>
      <c r="G691" s="2"/>
      <c r="H691" s="2"/>
    </row>
    <row r="692" spans="5:8">
      <c r="E692" s="2"/>
      <c r="F692" s="2"/>
      <c r="G692" s="2"/>
      <c r="H692" s="2"/>
    </row>
    <row r="693" spans="5:8">
      <c r="E693" s="1"/>
      <c r="F693" s="1"/>
      <c r="G693" s="1"/>
      <c r="H693" s="1"/>
    </row>
    <row r="694" spans="5:8">
      <c r="E694" s="1"/>
      <c r="F694" s="1"/>
      <c r="G694" s="1"/>
      <c r="H694" s="1"/>
    </row>
    <row r="695" spans="5:8">
      <c r="E695" s="1"/>
      <c r="F695" s="1"/>
      <c r="G695" s="1"/>
      <c r="H695" s="1"/>
    </row>
    <row r="696" spans="5:8">
      <c r="E696" s="1"/>
      <c r="F696" s="1"/>
      <c r="G696" s="1"/>
      <c r="H696" s="1"/>
    </row>
    <row r="697" spans="5:8">
      <c r="E697" s="1"/>
      <c r="F697" s="1"/>
      <c r="G697" s="1"/>
      <c r="H697" s="1"/>
    </row>
    <row r="698" spans="5:8">
      <c r="E698" s="2"/>
      <c r="F698" s="2"/>
      <c r="G698" s="2"/>
      <c r="H698" s="2"/>
    </row>
    <row r="699" spans="5:8">
      <c r="E699" s="4"/>
      <c r="F699" s="4"/>
      <c r="G699" s="4"/>
      <c r="H699" s="4"/>
    </row>
    <row r="700" spans="5:8">
      <c r="E700" s="2"/>
      <c r="F700" s="2"/>
      <c r="G700" s="2"/>
      <c r="H700" s="2"/>
    </row>
    <row r="701" spans="5:8">
      <c r="E701" s="2"/>
      <c r="F701" s="2"/>
      <c r="G701" s="2"/>
      <c r="H701" s="2"/>
    </row>
    <row r="702" spans="5:8">
      <c r="E702" s="2"/>
      <c r="F702" s="2"/>
      <c r="G702" s="2"/>
      <c r="H702" s="2"/>
    </row>
    <row r="703" spans="5:8">
      <c r="E703" s="3"/>
      <c r="F703" s="3"/>
      <c r="G703" s="3"/>
      <c r="H703" s="3"/>
    </row>
    <row r="704" spans="5:8">
      <c r="E704" s="1"/>
      <c r="F704" s="1"/>
      <c r="G704" s="1"/>
      <c r="H704" s="1"/>
    </row>
    <row r="705" spans="5:8">
      <c r="E705" s="2"/>
      <c r="F705" s="2"/>
      <c r="G705" s="2"/>
      <c r="H705" s="2"/>
    </row>
    <row r="706" spans="5:8">
      <c r="E706" s="2"/>
      <c r="F706" s="2"/>
      <c r="G706" s="2"/>
      <c r="H706" s="2"/>
    </row>
    <row r="707" spans="5:8">
      <c r="E707" s="2"/>
      <c r="F707" s="2"/>
      <c r="G707" s="2"/>
      <c r="H707" s="2"/>
    </row>
    <row r="708" spans="5:8">
      <c r="E708" s="2"/>
      <c r="F708" s="2"/>
      <c r="G708" s="2"/>
      <c r="H708" s="2"/>
    </row>
    <row r="709" spans="5:8">
      <c r="E709" s="2"/>
      <c r="F709" s="2"/>
      <c r="G709" s="2"/>
      <c r="H709" s="2"/>
    </row>
    <row r="710" spans="5:8">
      <c r="E710" s="2"/>
      <c r="F710" s="2"/>
      <c r="G710" s="2"/>
      <c r="H710" s="2"/>
    </row>
    <row r="711" spans="5:8">
      <c r="E711" s="2"/>
      <c r="F711" s="2"/>
      <c r="G711" s="2"/>
      <c r="H711" s="2"/>
    </row>
    <row r="712" spans="5:8">
      <c r="E712" s="2"/>
      <c r="F712" s="2"/>
      <c r="G712" s="2"/>
      <c r="H712" s="2"/>
    </row>
    <row r="713" spans="5:8">
      <c r="E713" s="2"/>
      <c r="F713" s="2"/>
      <c r="G713" s="2"/>
      <c r="H713" s="2"/>
    </row>
    <row r="714" spans="5:8">
      <c r="E714" s="2"/>
      <c r="F714" s="2"/>
      <c r="G714" s="2"/>
      <c r="H714" s="2"/>
    </row>
    <row r="715" spans="5:8">
      <c r="E715" s="4"/>
      <c r="F715" s="4"/>
      <c r="G715" s="4"/>
      <c r="H715" s="4"/>
    </row>
    <row r="716" spans="5:8">
      <c r="E716" s="2"/>
      <c r="F716" s="2"/>
      <c r="G716" s="2"/>
      <c r="H716" s="2"/>
    </row>
    <row r="717" spans="5:8">
      <c r="E717" s="2"/>
      <c r="F717" s="2"/>
      <c r="G717" s="2"/>
      <c r="H717" s="2"/>
    </row>
    <row r="718" spans="5:8">
      <c r="E718" s="4"/>
      <c r="F718" s="4"/>
      <c r="G718" s="4"/>
      <c r="H718" s="4"/>
    </row>
    <row r="719" spans="5:8">
      <c r="E719" s="2"/>
      <c r="F719" s="2"/>
      <c r="G719" s="2"/>
      <c r="H719" s="2"/>
    </row>
    <row r="720" spans="5:8">
      <c r="E720" s="2"/>
      <c r="F720" s="2"/>
      <c r="G720" s="2"/>
      <c r="H720" s="2"/>
    </row>
    <row r="721" spans="5:8">
      <c r="E721" s="2"/>
      <c r="F721" s="2"/>
      <c r="G721" s="2"/>
      <c r="H721" s="2"/>
    </row>
    <row r="722" spans="5:8">
      <c r="E722" s="4"/>
      <c r="F722" s="4"/>
      <c r="G722" s="4"/>
      <c r="H722" s="4"/>
    </row>
    <row r="723" spans="5:8">
      <c r="E723" s="2"/>
      <c r="F723" s="2"/>
      <c r="G723" s="2"/>
      <c r="H723" s="2"/>
    </row>
    <row r="724" spans="5:8">
      <c r="E724" s="2"/>
      <c r="F724" s="2"/>
      <c r="G724" s="2"/>
      <c r="H724" s="2"/>
    </row>
    <row r="725" spans="5:8">
      <c r="E725" s="2"/>
      <c r="F725" s="2"/>
      <c r="G725" s="2"/>
      <c r="H725" s="2"/>
    </row>
    <row r="726" spans="5:8">
      <c r="E726" s="4"/>
      <c r="F726" s="4"/>
      <c r="G726" s="4"/>
      <c r="H726" s="4"/>
    </row>
    <row r="727" spans="5:8">
      <c r="E727" s="4"/>
      <c r="F727" s="4"/>
      <c r="G727" s="4"/>
      <c r="H727" s="4"/>
    </row>
    <row r="728" spans="5:8">
      <c r="E728" s="2"/>
      <c r="F728" s="2"/>
      <c r="G728" s="2"/>
      <c r="H728" s="2"/>
    </row>
    <row r="729" spans="5:8">
      <c r="E729" s="2"/>
      <c r="F729" s="2"/>
      <c r="G729" s="2"/>
      <c r="H729" s="2"/>
    </row>
    <row r="730" spans="5:8">
      <c r="E730" s="2"/>
      <c r="F730" s="2"/>
      <c r="G730" s="2"/>
      <c r="H730" s="2"/>
    </row>
    <row r="731" spans="5:8">
      <c r="E731" s="2"/>
      <c r="F731" s="2"/>
      <c r="G731" s="2"/>
      <c r="H731" s="2"/>
    </row>
    <row r="732" spans="5:8">
      <c r="E732" s="2"/>
      <c r="F732" s="2"/>
      <c r="G732" s="2"/>
      <c r="H732" s="2"/>
    </row>
    <row r="733" spans="5:8">
      <c r="E733" s="4"/>
      <c r="F733" s="4"/>
      <c r="G733" s="4"/>
      <c r="H733" s="4"/>
    </row>
    <row r="734" spans="5:8">
      <c r="E734" s="4"/>
      <c r="F734" s="4"/>
      <c r="G734" s="4"/>
      <c r="H734" s="4"/>
    </row>
    <row r="735" spans="5:8">
      <c r="E735" s="2"/>
      <c r="F735" s="2"/>
      <c r="G735" s="2"/>
      <c r="H735" s="2"/>
    </row>
    <row r="736" spans="5:8">
      <c r="E736" s="2"/>
      <c r="F736" s="2"/>
      <c r="G736" s="2"/>
      <c r="H736" s="2"/>
    </row>
    <row r="737" spans="5:8">
      <c r="E737" s="2"/>
      <c r="F737" s="2"/>
      <c r="G737" s="2"/>
      <c r="H737" s="2"/>
    </row>
    <row r="738" spans="5:8">
      <c r="E738" s="2"/>
      <c r="F738" s="2"/>
      <c r="G738" s="2"/>
      <c r="H738" s="2"/>
    </row>
    <row r="739" spans="5:8">
      <c r="E739" s="4"/>
      <c r="F739" s="4"/>
      <c r="G739" s="4"/>
      <c r="H739" s="4"/>
    </row>
    <row r="740" spans="5:8">
      <c r="E740" s="4"/>
      <c r="F740" s="4"/>
      <c r="G740" s="4"/>
      <c r="H740" s="4"/>
    </row>
    <row r="741" spans="5:8">
      <c r="E741" s="4"/>
      <c r="F741" s="4"/>
      <c r="G741" s="4"/>
      <c r="H741" s="4"/>
    </row>
    <row r="742" spans="5:8">
      <c r="E742" s="2"/>
      <c r="F742" s="2"/>
      <c r="G742" s="2"/>
      <c r="H742" s="2"/>
    </row>
    <row r="743" spans="5:8">
      <c r="E743" s="2"/>
      <c r="F743" s="2"/>
      <c r="G743" s="2"/>
      <c r="H743" s="2"/>
    </row>
    <row r="744" spans="5:8">
      <c r="E744" s="4"/>
      <c r="F744" s="4"/>
      <c r="G744" s="4"/>
      <c r="H744" s="4"/>
    </row>
    <row r="745" spans="5:8">
      <c r="E745" s="4"/>
      <c r="F745" s="4"/>
      <c r="G745" s="4"/>
      <c r="H745" s="4"/>
    </row>
    <row r="746" spans="5:8">
      <c r="E746" s="2"/>
      <c r="F746" s="2"/>
      <c r="G746" s="2"/>
      <c r="H746" s="2"/>
    </row>
    <row r="747" spans="5:8">
      <c r="E747" s="2"/>
      <c r="F747" s="2"/>
      <c r="G747" s="2"/>
      <c r="H747" s="2"/>
    </row>
    <row r="748" spans="5:8">
      <c r="E748" s="2"/>
      <c r="F748" s="2"/>
      <c r="G748" s="2"/>
      <c r="H748" s="2"/>
    </row>
    <row r="749" spans="5:8">
      <c r="E749" s="2"/>
      <c r="F749" s="2"/>
      <c r="G749" s="2"/>
      <c r="H749" s="2"/>
    </row>
    <row r="750" spans="5:8">
      <c r="E750" s="2"/>
      <c r="F750" s="2"/>
      <c r="G750" s="2"/>
      <c r="H750" s="2"/>
    </row>
    <row r="751" spans="5:8">
      <c r="E751" s="2"/>
      <c r="F751" s="2"/>
      <c r="G751" s="2"/>
      <c r="H751" s="2"/>
    </row>
    <row r="752" spans="5:8">
      <c r="E752" s="2"/>
      <c r="F752" s="2"/>
      <c r="G752" s="2"/>
      <c r="H752" s="2"/>
    </row>
    <row r="753" spans="5:8">
      <c r="E753" s="2"/>
      <c r="F753" s="2"/>
      <c r="G753" s="2"/>
      <c r="H753" s="2"/>
    </row>
    <row r="754" spans="5:8">
      <c r="E754" s="2"/>
      <c r="F754" s="2"/>
      <c r="G754" s="2"/>
      <c r="H754" s="2"/>
    </row>
    <row r="755" spans="5:8">
      <c r="E755" s="2"/>
      <c r="F755" s="2"/>
      <c r="G755" s="2"/>
      <c r="H755" s="2"/>
    </row>
    <row r="756" spans="5:8">
      <c r="E756" s="2"/>
      <c r="F756" s="2"/>
      <c r="G756" s="2"/>
      <c r="H756" s="2"/>
    </row>
    <row r="757" spans="5:8">
      <c r="E757" s="2"/>
      <c r="F757" s="2"/>
      <c r="G757" s="2"/>
      <c r="H757" s="2"/>
    </row>
    <row r="758" spans="5:8">
      <c r="E758" s="4"/>
      <c r="F758" s="4"/>
      <c r="G758" s="4"/>
      <c r="H758" s="4"/>
    </row>
    <row r="759" spans="5:8">
      <c r="E759" s="4"/>
      <c r="F759" s="4"/>
      <c r="G759" s="4"/>
      <c r="H759" s="4"/>
    </row>
    <row r="760" spans="5:8">
      <c r="E760" s="4"/>
      <c r="F760" s="4"/>
      <c r="G760" s="4"/>
      <c r="H760" s="4"/>
    </row>
    <row r="761" spans="5:8">
      <c r="E761" s="2"/>
      <c r="F761" s="2"/>
      <c r="G761" s="2"/>
      <c r="H761" s="2"/>
    </row>
    <row r="762" spans="5:8">
      <c r="E762" s="2"/>
      <c r="F762" s="2"/>
      <c r="G762" s="2"/>
      <c r="H762" s="2"/>
    </row>
    <row r="763" spans="5:8">
      <c r="E763" s="2"/>
      <c r="F763" s="2"/>
      <c r="G763" s="2"/>
      <c r="H763" s="2"/>
    </row>
    <row r="764" spans="5:8">
      <c r="E764" s="2"/>
      <c r="F764" s="2"/>
      <c r="G764" s="2"/>
      <c r="H764" s="2"/>
    </row>
    <row r="765" spans="5:8">
      <c r="E765" s="2"/>
      <c r="F765" s="2"/>
      <c r="G765" s="2"/>
      <c r="H765" s="2"/>
    </row>
    <row r="766" spans="5:8">
      <c r="E766" s="2"/>
      <c r="F766" s="2"/>
      <c r="G766" s="2"/>
      <c r="H766" s="2"/>
    </row>
    <row r="767" spans="5:8">
      <c r="E767" s="2"/>
      <c r="F767" s="2"/>
      <c r="G767" s="2"/>
      <c r="H767" s="2"/>
    </row>
    <row r="768" spans="5:8">
      <c r="E768" s="2"/>
      <c r="F768" s="2"/>
      <c r="G768" s="2"/>
      <c r="H768" s="2"/>
    </row>
    <row r="769" spans="5:8">
      <c r="E769" s="2"/>
      <c r="F769" s="2"/>
      <c r="G769" s="2"/>
      <c r="H769" s="2"/>
    </row>
    <row r="770" spans="5:8">
      <c r="E770" s="2"/>
      <c r="F770" s="2"/>
      <c r="G770" s="2"/>
      <c r="H770" s="2"/>
    </row>
    <row r="771" spans="5:8">
      <c r="E771" s="2"/>
      <c r="F771" s="2"/>
      <c r="G771" s="2"/>
      <c r="H771" s="2"/>
    </row>
    <row r="772" spans="5:8">
      <c r="E772" s="2"/>
      <c r="F772" s="2"/>
      <c r="G772" s="2"/>
      <c r="H772" s="2"/>
    </row>
    <row r="773" spans="5:8">
      <c r="E773" s="2"/>
      <c r="F773" s="2"/>
      <c r="G773" s="2"/>
      <c r="H773" s="2"/>
    </row>
    <row r="774" spans="5:8">
      <c r="E774" s="2"/>
      <c r="F774" s="2"/>
      <c r="G774" s="2"/>
      <c r="H774" s="2"/>
    </row>
    <row r="775" spans="5:8">
      <c r="E775" s="4"/>
      <c r="F775" s="4"/>
      <c r="G775" s="4"/>
      <c r="H775" s="4"/>
    </row>
    <row r="776" spans="5:8">
      <c r="E776" s="4"/>
      <c r="F776" s="4"/>
      <c r="G776" s="4"/>
      <c r="H776" s="4"/>
    </row>
    <row r="777" spans="5:8">
      <c r="E777" s="4"/>
      <c r="F777" s="4"/>
      <c r="G777" s="4"/>
      <c r="H777" s="4"/>
    </row>
    <row r="778" spans="5:8">
      <c r="E778" s="4"/>
      <c r="F778" s="4"/>
      <c r="G778" s="4"/>
      <c r="H778" s="4"/>
    </row>
    <row r="779" spans="5:8">
      <c r="E779" s="4"/>
      <c r="F779" s="4"/>
      <c r="G779" s="4"/>
      <c r="H779" s="4"/>
    </row>
    <row r="780" spans="5:8">
      <c r="E780" s="2"/>
      <c r="F780" s="2"/>
      <c r="G780" s="2"/>
      <c r="H780" s="2"/>
    </row>
    <row r="781" spans="5:8">
      <c r="E781" s="2"/>
      <c r="F781" s="2"/>
      <c r="G781" s="2"/>
      <c r="H781" s="2"/>
    </row>
    <row r="782" spans="5:8">
      <c r="E782" s="4"/>
      <c r="F782" s="4"/>
      <c r="G782" s="4"/>
      <c r="H782" s="4"/>
    </row>
    <row r="783" spans="5:8">
      <c r="E783" s="4"/>
      <c r="F783" s="4"/>
      <c r="G783" s="4"/>
      <c r="H783" s="4"/>
    </row>
    <row r="784" spans="5:8">
      <c r="E784" s="4"/>
      <c r="F784" s="4"/>
      <c r="G784" s="4"/>
      <c r="H784" s="4"/>
    </row>
    <row r="785" spans="5:8">
      <c r="E785" s="4"/>
      <c r="F785" s="4"/>
      <c r="G785" s="4"/>
      <c r="H785" s="4"/>
    </row>
    <row r="786" spans="5:8">
      <c r="E786" s="4"/>
      <c r="F786" s="4"/>
      <c r="G786" s="4"/>
      <c r="H786" s="4"/>
    </row>
    <row r="787" spans="5:8">
      <c r="E787" s="2"/>
      <c r="F787" s="2"/>
      <c r="G787" s="2"/>
      <c r="H787" s="2"/>
    </row>
    <row r="788" spans="5:8">
      <c r="E788" s="2"/>
      <c r="F788" s="2"/>
      <c r="G788" s="2"/>
      <c r="H788" s="2"/>
    </row>
    <row r="789" spans="5:8">
      <c r="E789" s="4"/>
      <c r="F789" s="4"/>
      <c r="G789" s="4"/>
      <c r="H789" s="4"/>
    </row>
    <row r="790" spans="5:8">
      <c r="E790" s="2"/>
      <c r="F790" s="2"/>
      <c r="G790" s="2"/>
      <c r="H790" s="2"/>
    </row>
    <row r="791" spans="5:8">
      <c r="E791" s="2"/>
      <c r="F791" s="2"/>
      <c r="G791" s="2"/>
      <c r="H791" s="2"/>
    </row>
    <row r="792" spans="5:8">
      <c r="E792" s="2"/>
      <c r="F792" s="2"/>
      <c r="G792" s="2"/>
      <c r="H792" s="2"/>
    </row>
    <row r="793" spans="5:8">
      <c r="E793" s="4"/>
      <c r="F793" s="4"/>
      <c r="G793" s="4"/>
      <c r="H793" s="4"/>
    </row>
    <row r="794" spans="5:8">
      <c r="E794" s="4"/>
      <c r="F794" s="4"/>
      <c r="G794" s="4"/>
      <c r="H794" s="4"/>
    </row>
    <row r="795" spans="5:8">
      <c r="E795" s="2"/>
      <c r="F795" s="2"/>
      <c r="G795" s="2"/>
      <c r="H795" s="2"/>
    </row>
    <row r="796" spans="5:8">
      <c r="E796" s="2"/>
      <c r="F796" s="2"/>
      <c r="G796" s="2"/>
      <c r="H796" s="2"/>
    </row>
    <row r="797" spans="5:8">
      <c r="E797" s="2"/>
      <c r="F797" s="2"/>
      <c r="G797" s="2"/>
      <c r="H797" s="2"/>
    </row>
    <row r="798" spans="5:8">
      <c r="E798" s="2"/>
      <c r="F798" s="2"/>
      <c r="G798" s="2"/>
      <c r="H798" s="2"/>
    </row>
    <row r="799" spans="5:8">
      <c r="E799" s="2"/>
      <c r="F799" s="2"/>
      <c r="G799" s="2"/>
      <c r="H799" s="2"/>
    </row>
    <row r="800" spans="5:8">
      <c r="E800" s="2"/>
      <c r="F800" s="2"/>
      <c r="G800" s="2"/>
      <c r="H800" s="2"/>
    </row>
    <row r="801" spans="5:8">
      <c r="E801" s="2"/>
      <c r="F801" s="2"/>
      <c r="G801" s="2"/>
      <c r="H801" s="2"/>
    </row>
    <row r="802" spans="5:8">
      <c r="E802" s="4"/>
      <c r="F802" s="4"/>
      <c r="G802" s="4"/>
      <c r="H802" s="4"/>
    </row>
    <row r="803" spans="5:8">
      <c r="E803" s="4"/>
      <c r="F803" s="4"/>
      <c r="G803" s="4"/>
      <c r="H803" s="4"/>
    </row>
    <row r="804" spans="5:8">
      <c r="E804" s="2"/>
      <c r="F804" s="2"/>
      <c r="G804" s="2"/>
      <c r="H804" s="2"/>
    </row>
    <row r="805" spans="5:8">
      <c r="E805" s="2"/>
      <c r="F805" s="2"/>
      <c r="G805" s="2"/>
      <c r="H805" s="2"/>
    </row>
    <row r="806" spans="5:8">
      <c r="E806" s="2"/>
      <c r="F806" s="2"/>
      <c r="G806" s="2"/>
      <c r="H806" s="2"/>
    </row>
    <row r="807" spans="5:8">
      <c r="E807" s="2"/>
      <c r="F807" s="2"/>
      <c r="G807" s="2"/>
      <c r="H807" s="2"/>
    </row>
    <row r="808" spans="5:8">
      <c r="E808" s="2"/>
      <c r="F808" s="2"/>
      <c r="G808" s="2"/>
      <c r="H808" s="2"/>
    </row>
    <row r="809" spans="5:8">
      <c r="E809" s="2"/>
      <c r="F809" s="2"/>
      <c r="G809" s="2"/>
      <c r="H809" s="2"/>
    </row>
    <row r="810" spans="5:8">
      <c r="E810" s="4"/>
      <c r="F810" s="4"/>
      <c r="G810" s="4"/>
      <c r="H810" s="4"/>
    </row>
    <row r="811" spans="5:8">
      <c r="E811" s="4"/>
      <c r="F811" s="4"/>
      <c r="G811" s="4"/>
      <c r="H811" s="4"/>
    </row>
    <row r="812" spans="5:8">
      <c r="E812" s="4"/>
      <c r="F812" s="4"/>
      <c r="G812" s="4"/>
      <c r="H812" s="4"/>
    </row>
    <row r="813" spans="5:8">
      <c r="E813" s="2"/>
      <c r="F813" s="2"/>
      <c r="G813" s="2"/>
      <c r="H813" s="2"/>
    </row>
    <row r="814" spans="5:8">
      <c r="E814" s="2"/>
      <c r="F814" s="2"/>
      <c r="G814" s="2"/>
      <c r="H814" s="2"/>
    </row>
    <row r="815" spans="5:8">
      <c r="E815" s="2"/>
      <c r="F815" s="2"/>
      <c r="G815" s="2"/>
      <c r="H815" s="2"/>
    </row>
    <row r="816" spans="5:8">
      <c r="E816" s="2"/>
      <c r="F816" s="2"/>
      <c r="G816" s="2"/>
      <c r="H816" s="2"/>
    </row>
    <row r="817" spans="5:8">
      <c r="E817" s="4"/>
      <c r="F817" s="4"/>
      <c r="G817" s="4"/>
      <c r="H817" s="4"/>
    </row>
    <row r="818" spans="5:8">
      <c r="E818" s="2"/>
      <c r="F818" s="2"/>
      <c r="G818" s="2"/>
      <c r="H818" s="2"/>
    </row>
    <row r="819" spans="5:8">
      <c r="E819" s="2"/>
      <c r="F819" s="2"/>
      <c r="G819" s="2"/>
      <c r="H819" s="2"/>
    </row>
    <row r="820" spans="5:8">
      <c r="E820" s="2"/>
      <c r="F820" s="2"/>
      <c r="G820" s="2"/>
      <c r="H820" s="2"/>
    </row>
    <row r="821" spans="5:8">
      <c r="E821" s="2"/>
      <c r="F821" s="2"/>
      <c r="G821" s="2"/>
      <c r="H821" s="2"/>
    </row>
    <row r="822" spans="5:8">
      <c r="E822" s="2"/>
      <c r="F822" s="2"/>
      <c r="G822" s="2"/>
      <c r="H822" s="2"/>
    </row>
    <row r="823" spans="5:8">
      <c r="E823" s="2"/>
      <c r="F823" s="2"/>
      <c r="G823" s="2"/>
      <c r="H823" s="2"/>
    </row>
    <row r="824" spans="5:8">
      <c r="E824" s="4"/>
      <c r="F824" s="4"/>
      <c r="G824" s="4"/>
      <c r="H824" s="4"/>
    </row>
    <row r="825" spans="5:8">
      <c r="E825" s="2"/>
      <c r="F825" s="2"/>
      <c r="G825" s="2"/>
      <c r="H825" s="2"/>
    </row>
    <row r="826" spans="5:8">
      <c r="E826" s="2"/>
      <c r="F826" s="2"/>
      <c r="G826" s="2"/>
      <c r="H826" s="2"/>
    </row>
    <row r="827" spans="5:8">
      <c r="E827" s="2"/>
      <c r="F827" s="2"/>
      <c r="G827" s="2"/>
      <c r="H827" s="2"/>
    </row>
    <row r="828" spans="5:8">
      <c r="E828" s="2"/>
      <c r="F828" s="2"/>
      <c r="G828" s="2"/>
      <c r="H828" s="2"/>
    </row>
    <row r="829" spans="5:8">
      <c r="E829" s="4"/>
      <c r="F829" s="4"/>
      <c r="G829" s="4"/>
      <c r="H829" s="4"/>
    </row>
    <row r="830" spans="5:8">
      <c r="E830" s="2"/>
      <c r="F830" s="2"/>
      <c r="G830" s="2"/>
      <c r="H830" s="2"/>
    </row>
    <row r="831" spans="5:8">
      <c r="E831" s="2"/>
      <c r="F831" s="2"/>
      <c r="G831" s="2"/>
      <c r="H831" s="2"/>
    </row>
    <row r="832" spans="5:8">
      <c r="E832" s="2"/>
      <c r="F832" s="2"/>
      <c r="G832" s="2"/>
      <c r="H832" s="2"/>
    </row>
    <row r="833" spans="5:8">
      <c r="E833" s="4"/>
      <c r="F833" s="4"/>
      <c r="G833" s="4"/>
      <c r="H833" s="4"/>
    </row>
    <row r="834" spans="5:8">
      <c r="E834" s="2"/>
      <c r="F834" s="2"/>
      <c r="G834" s="2"/>
      <c r="H834" s="2"/>
    </row>
    <row r="835" spans="5:8">
      <c r="E835" s="2"/>
      <c r="F835" s="2"/>
      <c r="G835" s="2"/>
      <c r="H835" s="2"/>
    </row>
    <row r="836" spans="5:8">
      <c r="E836" s="4"/>
      <c r="F836" s="4"/>
      <c r="G836" s="4"/>
      <c r="H836" s="4"/>
    </row>
    <row r="837" spans="5:8">
      <c r="E837" s="2"/>
      <c r="F837" s="2"/>
      <c r="G837" s="2"/>
      <c r="H837" s="2"/>
    </row>
    <row r="838" spans="5:8">
      <c r="E838" s="2"/>
      <c r="F838" s="2"/>
      <c r="G838" s="2"/>
      <c r="H838" s="2"/>
    </row>
    <row r="839" spans="5:8">
      <c r="E839" s="2"/>
      <c r="F839" s="2"/>
      <c r="G839" s="2"/>
      <c r="H839" s="2"/>
    </row>
    <row r="840" spans="5:8">
      <c r="E840" s="4"/>
      <c r="F840" s="4"/>
      <c r="G840" s="4"/>
      <c r="H840" s="4"/>
    </row>
    <row r="841" spans="5:8">
      <c r="E841" s="2"/>
      <c r="F841" s="2"/>
      <c r="G841" s="2"/>
      <c r="H841" s="2"/>
    </row>
    <row r="842" spans="5:8">
      <c r="E842" s="2"/>
      <c r="F842" s="2"/>
      <c r="G842" s="2"/>
      <c r="H842" s="2"/>
    </row>
    <row r="843" spans="5:8">
      <c r="E843" s="4"/>
      <c r="F843" s="4"/>
      <c r="G843" s="4"/>
      <c r="H843" s="4"/>
    </row>
    <row r="844" spans="5:8">
      <c r="E844" s="2"/>
      <c r="F844" s="2"/>
      <c r="G844" s="2"/>
      <c r="H844" s="2"/>
    </row>
    <row r="845" spans="5:8">
      <c r="E845" s="2"/>
      <c r="F845" s="2"/>
      <c r="G845" s="2"/>
      <c r="H845" s="2"/>
    </row>
    <row r="846" spans="5:8">
      <c r="E846" s="2"/>
      <c r="F846" s="2"/>
      <c r="G846" s="2"/>
      <c r="H846" s="2"/>
    </row>
    <row r="847" spans="5:8">
      <c r="E847" s="2"/>
      <c r="F847" s="2"/>
      <c r="G847" s="2"/>
      <c r="H847" s="2"/>
    </row>
    <row r="848" spans="5:8">
      <c r="E848" s="4"/>
      <c r="F848" s="4"/>
      <c r="G848" s="4"/>
      <c r="H848" s="4"/>
    </row>
    <row r="849" spans="5:8">
      <c r="E849" s="2"/>
      <c r="F849" s="2"/>
      <c r="G849" s="2"/>
      <c r="H849" s="2"/>
    </row>
    <row r="850" spans="5:8">
      <c r="E850" s="2"/>
      <c r="F850" s="2"/>
      <c r="G850" s="2"/>
      <c r="H850" s="2"/>
    </row>
    <row r="851" spans="5:8">
      <c r="E851" s="2"/>
      <c r="F851" s="2"/>
      <c r="G851" s="2"/>
      <c r="H851" s="2"/>
    </row>
    <row r="852" spans="5:8">
      <c r="E852" s="2"/>
      <c r="F852" s="2"/>
      <c r="G852" s="2"/>
      <c r="H852" s="2"/>
    </row>
    <row r="853" spans="5:8">
      <c r="E853" s="2"/>
      <c r="F853" s="2"/>
      <c r="G853" s="2"/>
      <c r="H853" s="2"/>
    </row>
    <row r="854" spans="5:8">
      <c r="E854" s="2"/>
      <c r="F854" s="2"/>
      <c r="G854" s="2"/>
      <c r="H854" s="2"/>
    </row>
    <row r="855" spans="5:8">
      <c r="E855" s="2"/>
      <c r="F855" s="2"/>
      <c r="G855" s="2"/>
      <c r="H855" s="2"/>
    </row>
    <row r="856" spans="5:8">
      <c r="E856" s="2"/>
      <c r="F856" s="2"/>
      <c r="G856" s="2"/>
      <c r="H856" s="2"/>
    </row>
    <row r="857" spans="5:8">
      <c r="E857" s="2"/>
      <c r="F857" s="2"/>
      <c r="G857" s="2"/>
      <c r="H857" s="2"/>
    </row>
    <row r="858" spans="5:8">
      <c r="E858" s="2"/>
      <c r="F858" s="2"/>
      <c r="G858" s="2"/>
      <c r="H858" s="2"/>
    </row>
    <row r="859" spans="5:8">
      <c r="E859" s="2"/>
      <c r="F859" s="2"/>
      <c r="G859" s="2"/>
      <c r="H859" s="2"/>
    </row>
    <row r="860" spans="5:8">
      <c r="E860" s="2"/>
      <c r="F860" s="2"/>
      <c r="G860" s="2"/>
      <c r="H860" s="2"/>
    </row>
    <row r="861" spans="5:8">
      <c r="E861" s="2"/>
      <c r="F861" s="2"/>
      <c r="G861" s="2"/>
      <c r="H861" s="2"/>
    </row>
    <row r="862" spans="5:8">
      <c r="E862" s="4"/>
      <c r="F862" s="4"/>
      <c r="G862" s="4"/>
      <c r="H862" s="4"/>
    </row>
    <row r="863" spans="5:8">
      <c r="E863" s="2"/>
      <c r="F863" s="2"/>
      <c r="G863" s="2"/>
      <c r="H863" s="2"/>
    </row>
    <row r="864" spans="5:8">
      <c r="E864" s="2"/>
      <c r="F864" s="2"/>
      <c r="G864" s="2"/>
      <c r="H864" s="2"/>
    </row>
    <row r="865" spans="5:8">
      <c r="E865" s="2"/>
      <c r="F865" s="2"/>
      <c r="G865" s="2"/>
      <c r="H865" s="2"/>
    </row>
    <row r="866" spans="5:8">
      <c r="E866" s="2"/>
      <c r="F866" s="2"/>
      <c r="G866" s="2"/>
      <c r="H866" s="2"/>
    </row>
    <row r="867" spans="5:8">
      <c r="E867" s="2"/>
      <c r="F867" s="2"/>
      <c r="G867" s="2"/>
      <c r="H867" s="2"/>
    </row>
    <row r="868" spans="5:8">
      <c r="E868" s="4"/>
      <c r="F868" s="4"/>
      <c r="G868" s="4"/>
      <c r="H868" s="4"/>
    </row>
    <row r="869" spans="5:8">
      <c r="E869" s="2"/>
      <c r="F869" s="2"/>
      <c r="G869" s="2"/>
      <c r="H869" s="2"/>
    </row>
    <row r="870" spans="5:8">
      <c r="E870" s="2"/>
      <c r="F870" s="2"/>
      <c r="G870" s="2"/>
      <c r="H870" s="2"/>
    </row>
    <row r="871" spans="5:8">
      <c r="E871" s="2"/>
      <c r="F871" s="2"/>
      <c r="G871" s="2"/>
      <c r="H871" s="2"/>
    </row>
    <row r="872" spans="5:8">
      <c r="E872" s="4"/>
      <c r="F872" s="4"/>
      <c r="G872" s="4"/>
      <c r="H872" s="4"/>
    </row>
    <row r="873" spans="5:8">
      <c r="E873" s="4"/>
      <c r="F873" s="4"/>
      <c r="G873" s="4"/>
      <c r="H873" s="4"/>
    </row>
    <row r="874" spans="5:8">
      <c r="E874" s="2"/>
      <c r="F874" s="2"/>
      <c r="G874" s="2"/>
      <c r="H874" s="2"/>
    </row>
    <row r="875" spans="5:8">
      <c r="E875" s="2"/>
      <c r="F875" s="2"/>
      <c r="G875" s="2"/>
      <c r="H875" s="2"/>
    </row>
    <row r="876" spans="5:8">
      <c r="E876" s="2"/>
      <c r="F876" s="2"/>
      <c r="G876" s="2"/>
      <c r="H876" s="2"/>
    </row>
    <row r="877" spans="5:8">
      <c r="E877" s="4"/>
      <c r="F877" s="4"/>
      <c r="G877" s="4"/>
      <c r="H877" s="4"/>
    </row>
    <row r="878" spans="5:8">
      <c r="E878" s="2"/>
      <c r="F878" s="2"/>
      <c r="G878" s="2"/>
      <c r="H878" s="2"/>
    </row>
    <row r="879" spans="5:8">
      <c r="E879" s="2"/>
      <c r="F879" s="2"/>
      <c r="G879" s="2"/>
      <c r="H879" s="2"/>
    </row>
    <row r="880" spans="5:8">
      <c r="E880" s="2"/>
      <c r="F880" s="2"/>
      <c r="G880" s="2"/>
      <c r="H880" s="2"/>
    </row>
    <row r="881" spans="5:8">
      <c r="E881" s="2"/>
      <c r="F881" s="2"/>
      <c r="G881" s="2"/>
      <c r="H881" s="2"/>
    </row>
    <row r="882" spans="5:8">
      <c r="E882" s="2"/>
      <c r="F882" s="2"/>
      <c r="G882" s="2"/>
      <c r="H882" s="2"/>
    </row>
    <row r="883" spans="5:8">
      <c r="E883" s="2"/>
      <c r="F883" s="2"/>
      <c r="G883" s="2"/>
      <c r="H883" s="2"/>
    </row>
    <row r="884" spans="5:8">
      <c r="E884" s="3"/>
      <c r="F884" s="3"/>
      <c r="G884" s="3"/>
      <c r="H884" s="3"/>
    </row>
    <row r="885" spans="5:8">
      <c r="E885" s="1"/>
      <c r="F885" s="1"/>
      <c r="G885" s="1"/>
      <c r="H885" s="1"/>
    </row>
    <row r="886" spans="5:8">
      <c r="E886" s="1"/>
      <c r="F886" s="1"/>
      <c r="G886" s="1"/>
      <c r="H886" s="1"/>
    </row>
    <row r="887" spans="5:8">
      <c r="E887" s="1"/>
      <c r="F887" s="1"/>
      <c r="G887" s="1"/>
      <c r="H887" s="1"/>
    </row>
    <row r="888" spans="5:8">
      <c r="E888" s="2"/>
      <c r="F888" s="2"/>
      <c r="G888" s="2"/>
      <c r="H888" s="2"/>
    </row>
    <row r="889" spans="5:8">
      <c r="E889" s="2"/>
      <c r="F889" s="2"/>
      <c r="G889" s="2"/>
      <c r="H889" s="2"/>
    </row>
    <row r="890" spans="5:8">
      <c r="E890" s="4"/>
      <c r="F890" s="4"/>
      <c r="G890" s="4"/>
      <c r="H890" s="4"/>
    </row>
    <row r="891" spans="5:8">
      <c r="E891" s="2"/>
      <c r="F891" s="2"/>
      <c r="G891" s="2"/>
      <c r="H891" s="2"/>
    </row>
    <row r="892" spans="5:8">
      <c r="E892" s="2"/>
      <c r="F892" s="2"/>
      <c r="G892" s="2"/>
      <c r="H892" s="2"/>
    </row>
    <row r="893" spans="5:8">
      <c r="E893" s="2"/>
      <c r="F893" s="2"/>
      <c r="G893" s="2"/>
      <c r="H893" s="2"/>
    </row>
    <row r="894" spans="5:8">
      <c r="E894" s="2"/>
      <c r="F894" s="2"/>
      <c r="G894" s="2"/>
      <c r="H894" s="2"/>
    </row>
    <row r="895" spans="5:8">
      <c r="E895" s="2"/>
      <c r="F895" s="2"/>
      <c r="G895" s="2"/>
      <c r="H895" s="2"/>
    </row>
    <row r="896" spans="5:8">
      <c r="E896" s="4"/>
      <c r="F896" s="4"/>
      <c r="G896" s="4"/>
      <c r="H896" s="4"/>
    </row>
    <row r="897" spans="5:8">
      <c r="E897" s="2"/>
      <c r="F897" s="2">
        <v>34</v>
      </c>
      <c r="G897" s="2">
        <v>30</v>
      </c>
      <c r="H897" s="2">
        <v>29</v>
      </c>
    </row>
    <row r="898" spans="5:8">
      <c r="E898" s="2"/>
      <c r="F898" s="2">
        <v>30</v>
      </c>
      <c r="G898" s="2">
        <v>31</v>
      </c>
      <c r="H898" s="2">
        <v>43</v>
      </c>
    </row>
    <row r="899" spans="5:8">
      <c r="E899" s="2"/>
      <c r="F899" s="2">
        <v>115</v>
      </c>
      <c r="G899" s="2">
        <v>114</v>
      </c>
      <c r="H899" s="2">
        <v>94</v>
      </c>
    </row>
    <row r="900" spans="5:8">
      <c r="E900" s="2"/>
      <c r="F900" s="2">
        <v>117</v>
      </c>
      <c r="G900" s="2">
        <v>123</v>
      </c>
      <c r="H900" s="2">
        <v>123</v>
      </c>
    </row>
    <row r="901" spans="5:8">
      <c r="E901" s="2"/>
      <c r="F901" s="2">
        <v>192</v>
      </c>
      <c r="G901" s="2">
        <v>198</v>
      </c>
      <c r="H901" s="2">
        <v>167</v>
      </c>
    </row>
  </sheetData>
  <sortState ref="A2:D133">
    <sortCondition descending="1" ref="D1"/>
  </sortState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901"/>
  <sheetViews>
    <sheetView topLeftCell="A111" workbookViewId="0">
      <selection activeCell="B2" sqref="B2:B133"/>
    </sheetView>
  </sheetViews>
  <sheetFormatPr defaultRowHeight="15"/>
  <sheetData>
    <row r="1" spans="1:10">
      <c r="A1" s="1" t="s">
        <v>0</v>
      </c>
      <c r="B1" t="s">
        <v>145</v>
      </c>
      <c r="C1" s="2" t="s">
        <v>9</v>
      </c>
      <c r="D1" t="s">
        <v>146</v>
      </c>
      <c r="E1" s="5" t="s">
        <v>147</v>
      </c>
      <c r="F1" s="5" t="s">
        <v>148</v>
      </c>
      <c r="G1" s="5" t="s">
        <v>149</v>
      </c>
      <c r="H1" s="5" t="s">
        <v>150</v>
      </c>
      <c r="I1" s="9" t="s">
        <v>151</v>
      </c>
    </row>
    <row r="2" spans="1:10">
      <c r="A2" s="3" t="s">
        <v>56</v>
      </c>
      <c r="B2">
        <v>59.1</v>
      </c>
      <c r="C2" s="4">
        <v>50034</v>
      </c>
      <c r="D2">
        <f t="shared" ref="D2:D33" si="0">C2/B2</f>
        <v>846.59898477157356</v>
      </c>
      <c r="E2" s="6">
        <f>C2/278879</f>
        <v>0.17941114246680459</v>
      </c>
      <c r="F2" s="7">
        <f>E2</f>
        <v>0.17941114246680459</v>
      </c>
      <c r="G2" s="8">
        <f>B2/3314.5</f>
        <v>1.7830743701915824E-2</v>
      </c>
      <c r="H2" s="8">
        <f>G2</f>
        <v>1.7830743701915824E-2</v>
      </c>
      <c r="I2">
        <f>F2*H3-F3*H2</f>
        <v>8.6066942239228575E-5</v>
      </c>
      <c r="J2" s="10" t="s">
        <v>162</v>
      </c>
    </row>
    <row r="3" spans="1:10">
      <c r="A3" s="3" t="s">
        <v>111</v>
      </c>
      <c r="B3">
        <v>22.9</v>
      </c>
      <c r="C3" s="4">
        <v>18041</v>
      </c>
      <c r="D3">
        <f t="shared" si="0"/>
        <v>787.8165938864629</v>
      </c>
      <c r="E3" s="6">
        <f t="shared" ref="E3:E66" si="1">C3/278879</f>
        <v>6.4691138450725938E-2</v>
      </c>
      <c r="F3" s="7">
        <f>F2+E3</f>
        <v>0.24410228091753053</v>
      </c>
      <c r="G3" s="8">
        <f t="shared" ref="G3:G66" si="2">B3/3314.5</f>
        <v>6.909036053703424E-3</v>
      </c>
      <c r="H3" s="8">
        <f>H2+G3</f>
        <v>2.4739779755619248E-2</v>
      </c>
      <c r="I3">
        <f t="shared" ref="I3:I66" si="3">F3*H4-F4*H3</f>
        <v>1.6319673984561273E-4</v>
      </c>
    </row>
    <row r="4" spans="1:10">
      <c r="A4" s="3" t="s">
        <v>51</v>
      </c>
      <c r="B4">
        <v>4.5599999999999996</v>
      </c>
      <c r="C4" s="4">
        <v>1946</v>
      </c>
      <c r="D4">
        <f t="shared" si="0"/>
        <v>426.75438596491233</v>
      </c>
      <c r="E4" s="6">
        <f t="shared" si="1"/>
        <v>6.9779366678738809E-3</v>
      </c>
      <c r="F4" s="7">
        <f t="shared" ref="F4:F67" si="4">F3+E4</f>
        <v>0.25108021758540439</v>
      </c>
      <c r="G4" s="8">
        <f t="shared" si="2"/>
        <v>1.375773118117363E-3</v>
      </c>
      <c r="H4" s="8">
        <f t="shared" ref="H4:H67" si="5">H3+G4</f>
        <v>2.6115552873736611E-2</v>
      </c>
      <c r="I4">
        <f t="shared" si="3"/>
        <v>9.0608301275284069E-5</v>
      </c>
    </row>
    <row r="5" spans="1:10">
      <c r="A5" s="3" t="s">
        <v>63</v>
      </c>
      <c r="B5">
        <v>2.08</v>
      </c>
      <c r="C5" s="4">
        <v>715</v>
      </c>
      <c r="D5">
        <f t="shared" si="0"/>
        <v>343.75</v>
      </c>
      <c r="E5" s="6">
        <f t="shared" si="1"/>
        <v>2.5638359288436921E-3</v>
      </c>
      <c r="F5" s="7">
        <f t="shared" si="4"/>
        <v>0.25364405351424807</v>
      </c>
      <c r="G5" s="8">
        <f t="shared" si="2"/>
        <v>6.2754563282546388E-4</v>
      </c>
      <c r="H5" s="8">
        <f t="shared" si="5"/>
        <v>2.6743098506562073E-2</v>
      </c>
      <c r="I5">
        <f t="shared" si="3"/>
        <v>2.2151635031380738E-3</v>
      </c>
    </row>
    <row r="6" spans="1:10">
      <c r="A6" s="3" t="s">
        <v>85</v>
      </c>
      <c r="B6">
        <v>50.42</v>
      </c>
      <c r="C6" s="4">
        <v>17136</v>
      </c>
      <c r="D6">
        <f t="shared" si="0"/>
        <v>339.86513288377625</v>
      </c>
      <c r="E6" s="6">
        <f t="shared" si="1"/>
        <v>6.1446003463867839E-2</v>
      </c>
      <c r="F6" s="7">
        <f t="shared" si="4"/>
        <v>0.31509005697811593</v>
      </c>
      <c r="G6" s="8">
        <f t="shared" si="2"/>
        <v>1.5211947503394177E-2</v>
      </c>
      <c r="H6" s="8">
        <f t="shared" si="5"/>
        <v>4.1955046009956254E-2</v>
      </c>
      <c r="I6">
        <f t="shared" si="3"/>
        <v>2.7731400480406759E-4</v>
      </c>
    </row>
    <row r="7" spans="1:10">
      <c r="A7" s="3" t="s">
        <v>66</v>
      </c>
      <c r="B7">
        <v>6.28</v>
      </c>
      <c r="C7" s="4">
        <v>2125</v>
      </c>
      <c r="D7">
        <f t="shared" si="0"/>
        <v>338.37579617834393</v>
      </c>
      <c r="E7" s="6">
        <f t="shared" si="1"/>
        <v>7.6197920962137698E-3</v>
      </c>
      <c r="F7" s="7">
        <f t="shared" si="4"/>
        <v>0.3227098490743297</v>
      </c>
      <c r="G7" s="8">
        <f t="shared" si="2"/>
        <v>1.8947050837230352E-3</v>
      </c>
      <c r="H7" s="8">
        <f t="shared" si="5"/>
        <v>4.3849751093679286E-2</v>
      </c>
      <c r="I7">
        <f t="shared" si="3"/>
        <v>1.0802205875320645E-4</v>
      </c>
    </row>
    <row r="8" spans="1:10">
      <c r="A8" s="3" t="s">
        <v>129</v>
      </c>
      <c r="B8">
        <v>2.29</v>
      </c>
      <c r="C8" s="4">
        <v>731</v>
      </c>
      <c r="D8">
        <f t="shared" si="0"/>
        <v>319.21397379912662</v>
      </c>
      <c r="E8" s="6">
        <f t="shared" si="1"/>
        <v>2.6212084810975371E-3</v>
      </c>
      <c r="F8" s="7">
        <f t="shared" si="4"/>
        <v>0.32533105755542724</v>
      </c>
      <c r="G8" s="8">
        <f t="shared" si="2"/>
        <v>6.9090360537034249E-4</v>
      </c>
      <c r="H8" s="8">
        <f t="shared" si="5"/>
        <v>4.454065469904963E-2</v>
      </c>
      <c r="I8">
        <f t="shared" si="3"/>
        <v>6.7281969727593129E-4</v>
      </c>
    </row>
    <row r="9" spans="1:10">
      <c r="A9" s="3" t="s">
        <v>72</v>
      </c>
      <c r="B9">
        <v>14.26</v>
      </c>
      <c r="C9" s="4">
        <v>4551</v>
      </c>
      <c r="D9">
        <f t="shared" si="0"/>
        <v>319.1444600280505</v>
      </c>
      <c r="E9" s="6">
        <f t="shared" si="1"/>
        <v>1.6318905331702997E-2</v>
      </c>
      <c r="F9" s="7">
        <f t="shared" si="4"/>
        <v>0.34164996288713023</v>
      </c>
      <c r="G9" s="8">
        <f t="shared" si="2"/>
        <v>4.3023080404284205E-3</v>
      </c>
      <c r="H9" s="8">
        <f t="shared" si="5"/>
        <v>4.8842962739478052E-2</v>
      </c>
      <c r="I9">
        <f t="shared" si="3"/>
        <v>6.7819799540300152E-4</v>
      </c>
    </row>
    <row r="10" spans="1:10">
      <c r="A10" s="3" t="s">
        <v>138</v>
      </c>
      <c r="B10">
        <v>11.58</v>
      </c>
      <c r="C10" s="4">
        <v>2943</v>
      </c>
      <c r="D10">
        <f t="shared" si="0"/>
        <v>254.14507772020724</v>
      </c>
      <c r="E10" s="6">
        <f t="shared" si="1"/>
        <v>1.0552963830191588E-2</v>
      </c>
      <c r="F10" s="7">
        <f t="shared" si="4"/>
        <v>0.35220292671732184</v>
      </c>
      <c r="G10" s="8">
        <f t="shared" si="2"/>
        <v>3.4937396289033036E-3</v>
      </c>
      <c r="H10" s="8">
        <f t="shared" si="5"/>
        <v>5.2336702368381352E-2</v>
      </c>
      <c r="I10">
        <f t="shared" si="3"/>
        <v>9.9753077382450789E-4</v>
      </c>
    </row>
    <row r="11" spans="1:10">
      <c r="A11" s="3" t="s">
        <v>132</v>
      </c>
      <c r="B11">
        <v>16.98</v>
      </c>
      <c r="C11" s="4">
        <v>4299</v>
      </c>
      <c r="D11">
        <f t="shared" si="0"/>
        <v>253.18021201413427</v>
      </c>
      <c r="E11" s="6">
        <f t="shared" si="1"/>
        <v>1.5415287633704941E-2</v>
      </c>
      <c r="F11" s="7">
        <f t="shared" si="4"/>
        <v>0.36761821435102676</v>
      </c>
      <c r="G11" s="8">
        <f t="shared" si="2"/>
        <v>5.1229446372001814E-3</v>
      </c>
      <c r="H11" s="8">
        <f t="shared" si="5"/>
        <v>5.7459647005581531E-2</v>
      </c>
      <c r="I11">
        <f t="shared" si="3"/>
        <v>3.0921764326218397E-3</v>
      </c>
    </row>
    <row r="12" spans="1:10">
      <c r="A12" s="3" t="s">
        <v>30</v>
      </c>
      <c r="B12">
        <v>51.81</v>
      </c>
      <c r="C12" s="4">
        <v>12882</v>
      </c>
      <c r="D12">
        <f t="shared" si="0"/>
        <v>248.63925883034162</v>
      </c>
      <c r="E12" s="6">
        <f t="shared" si="1"/>
        <v>4.6192076133376843E-2</v>
      </c>
      <c r="F12" s="7">
        <f t="shared" si="4"/>
        <v>0.4138102904844036</v>
      </c>
      <c r="G12" s="8">
        <f t="shared" si="2"/>
        <v>1.563131694071504E-2</v>
      </c>
      <c r="H12" s="8">
        <f t="shared" si="5"/>
        <v>7.3090963946296578E-2</v>
      </c>
      <c r="I12">
        <f t="shared" si="3"/>
        <v>6.2308445277502317E-3</v>
      </c>
    </row>
    <row r="13" spans="1:10">
      <c r="A13" s="3" t="s">
        <v>14</v>
      </c>
      <c r="B13">
        <v>96.37</v>
      </c>
      <c r="C13" s="4">
        <v>22133</v>
      </c>
      <c r="D13">
        <f t="shared" si="0"/>
        <v>229.66690878904222</v>
      </c>
      <c r="E13" s="6">
        <f t="shared" si="1"/>
        <v>7.9364168689646769E-2</v>
      </c>
      <c r="F13" s="7">
        <f t="shared" si="4"/>
        <v>0.49317445917405034</v>
      </c>
      <c r="G13" s="8">
        <f t="shared" si="2"/>
        <v>2.9075275305475941E-2</v>
      </c>
      <c r="H13" s="8">
        <f t="shared" si="5"/>
        <v>0.10216623925177251</v>
      </c>
      <c r="I13">
        <f t="shared" si="3"/>
        <v>3.7378084726100852E-4</v>
      </c>
    </row>
    <row r="14" spans="1:10">
      <c r="A14" s="3" t="s">
        <v>114</v>
      </c>
      <c r="B14">
        <v>5.41</v>
      </c>
      <c r="C14" s="4">
        <v>1177</v>
      </c>
      <c r="D14">
        <f t="shared" si="0"/>
        <v>217.56007393715342</v>
      </c>
      <c r="E14" s="6">
        <f t="shared" si="1"/>
        <v>4.2204683751734624E-3</v>
      </c>
      <c r="F14" s="7">
        <f t="shared" si="4"/>
        <v>0.49739492754922382</v>
      </c>
      <c r="G14" s="8">
        <f t="shared" si="2"/>
        <v>1.6322220546085382E-3</v>
      </c>
      <c r="H14" s="8">
        <f t="shared" si="5"/>
        <v>0.10379846130638105</v>
      </c>
      <c r="I14">
        <f t="shared" si="3"/>
        <v>4.2107288456681644E-3</v>
      </c>
    </row>
    <row r="15" spans="1:10">
      <c r="A15" s="3" t="s">
        <v>15</v>
      </c>
      <c r="B15">
        <v>55.86</v>
      </c>
      <c r="C15" s="4">
        <v>11209</v>
      </c>
      <c r="D15">
        <f t="shared" si="0"/>
        <v>200.6623702112424</v>
      </c>
      <c r="E15" s="6">
        <f t="shared" si="1"/>
        <v>4.0193058638334188E-2</v>
      </c>
      <c r="F15" s="7">
        <f t="shared" si="4"/>
        <v>0.53758798618755799</v>
      </c>
      <c r="G15" s="8">
        <f t="shared" si="2"/>
        <v>1.6853220696937697E-2</v>
      </c>
      <c r="H15" s="8">
        <f t="shared" si="5"/>
        <v>0.12065168200331874</v>
      </c>
      <c r="I15">
        <f t="shared" si="3"/>
        <v>1.6227367701534962E-3</v>
      </c>
    </row>
    <row r="16" spans="1:10">
      <c r="A16" s="3" t="s">
        <v>118</v>
      </c>
      <c r="B16">
        <v>21.16</v>
      </c>
      <c r="C16" s="4">
        <v>4182</v>
      </c>
      <c r="D16">
        <f t="shared" si="0"/>
        <v>197.63705103969755</v>
      </c>
      <c r="E16" s="6">
        <f t="shared" si="1"/>
        <v>1.4995750845348699E-2</v>
      </c>
      <c r="F16" s="7">
        <f t="shared" si="4"/>
        <v>0.55258373703290664</v>
      </c>
      <c r="G16" s="8">
        <f t="shared" si="2"/>
        <v>6.3840699954744303E-3</v>
      </c>
      <c r="H16" s="8">
        <f t="shared" si="5"/>
        <v>0.12703575199879316</v>
      </c>
      <c r="I16">
        <f t="shared" si="3"/>
        <v>6.6921687365728566E-4</v>
      </c>
    </row>
    <row r="17" spans="1:9">
      <c r="A17" s="3" t="s">
        <v>57</v>
      </c>
      <c r="B17">
        <v>8.6999999999999993</v>
      </c>
      <c r="C17" s="4">
        <v>1715</v>
      </c>
      <c r="D17">
        <f t="shared" si="0"/>
        <v>197.12643678160921</v>
      </c>
      <c r="E17" s="6">
        <f t="shared" si="1"/>
        <v>6.1496204447089959E-3</v>
      </c>
      <c r="F17" s="7">
        <f t="shared" si="4"/>
        <v>0.55873335747761566</v>
      </c>
      <c r="G17" s="8">
        <f t="shared" si="2"/>
        <v>2.6248302911449687E-3</v>
      </c>
      <c r="H17" s="8">
        <f t="shared" si="5"/>
        <v>0.12966058228993813</v>
      </c>
      <c r="I17">
        <f t="shared" si="3"/>
        <v>1.8366998452418182E-4</v>
      </c>
    </row>
    <row r="18" spans="1:9">
      <c r="A18" s="3" t="s">
        <v>105</v>
      </c>
      <c r="B18">
        <v>2.35</v>
      </c>
      <c r="C18" s="4">
        <v>457</v>
      </c>
      <c r="D18">
        <f t="shared" si="0"/>
        <v>194.46808510638297</v>
      </c>
      <c r="E18" s="6">
        <f t="shared" si="1"/>
        <v>1.6387035237504437E-3</v>
      </c>
      <c r="F18" s="7">
        <f t="shared" si="4"/>
        <v>0.56037206100136605</v>
      </c>
      <c r="G18" s="8">
        <f t="shared" si="2"/>
        <v>7.0900588324030779E-4</v>
      </c>
      <c r="H18" s="8">
        <f t="shared" si="5"/>
        <v>0.13036958817317842</v>
      </c>
      <c r="I18">
        <f t="shared" si="3"/>
        <v>1.0865253692921018E-3</v>
      </c>
    </row>
    <row r="19" spans="1:9">
      <c r="A19" s="3" t="s">
        <v>83</v>
      </c>
      <c r="B19">
        <v>13.53</v>
      </c>
      <c r="C19" s="4">
        <v>2569</v>
      </c>
      <c r="D19">
        <f t="shared" si="0"/>
        <v>189.87435328898744</v>
      </c>
      <c r="E19" s="6">
        <f t="shared" si="1"/>
        <v>9.2118804212579647E-3</v>
      </c>
      <c r="F19" s="7">
        <f t="shared" si="4"/>
        <v>0.56958394142262403</v>
      </c>
      <c r="G19" s="8">
        <f t="shared" si="2"/>
        <v>4.0820636596771761E-3</v>
      </c>
      <c r="H19" s="8">
        <f t="shared" si="5"/>
        <v>0.1344516518328556</v>
      </c>
      <c r="I19">
        <f t="shared" si="3"/>
        <v>2.1305916637327782E-3</v>
      </c>
    </row>
    <row r="20" spans="1:9">
      <c r="A20" s="3" t="s">
        <v>19</v>
      </c>
      <c r="B20">
        <v>25.73</v>
      </c>
      <c r="C20" s="4">
        <v>4752</v>
      </c>
      <c r="D20">
        <f t="shared" si="0"/>
        <v>184.68713563933153</v>
      </c>
      <c r="E20" s="6">
        <f t="shared" si="1"/>
        <v>1.7039648019391923E-2</v>
      </c>
      <c r="F20" s="7">
        <f t="shared" si="4"/>
        <v>0.58662358944201598</v>
      </c>
      <c r="G20" s="8">
        <f t="shared" si="2"/>
        <v>7.762860159903455E-3</v>
      </c>
      <c r="H20" s="8">
        <f t="shared" si="5"/>
        <v>0.14221451199275906</v>
      </c>
      <c r="I20">
        <f t="shared" si="3"/>
        <v>2.0143727579742254E-3</v>
      </c>
    </row>
    <row r="21" spans="1:9">
      <c r="A21" s="3" t="s">
        <v>128</v>
      </c>
      <c r="B21">
        <v>23.31</v>
      </c>
      <c r="C21" s="4">
        <v>4140</v>
      </c>
      <c r="D21">
        <f t="shared" si="0"/>
        <v>177.60617760617762</v>
      </c>
      <c r="E21" s="6">
        <f t="shared" si="1"/>
        <v>1.4845147895682358E-2</v>
      </c>
      <c r="F21" s="7">
        <f t="shared" si="4"/>
        <v>0.60146873733769834</v>
      </c>
      <c r="G21" s="8">
        <f t="shared" si="2"/>
        <v>7.0327349524815204E-3</v>
      </c>
      <c r="H21" s="8">
        <f t="shared" si="5"/>
        <v>0.14924724694524058</v>
      </c>
      <c r="I21">
        <f t="shared" si="3"/>
        <v>1.0563146289821052E-3</v>
      </c>
    </row>
    <row r="22" spans="1:9">
      <c r="A22" s="3" t="s">
        <v>125</v>
      </c>
      <c r="B22">
        <v>12.2</v>
      </c>
      <c r="C22" s="4">
        <v>2163</v>
      </c>
      <c r="D22">
        <f t="shared" si="0"/>
        <v>177.29508196721312</v>
      </c>
      <c r="E22" s="6">
        <f t="shared" si="1"/>
        <v>7.7560519078166516E-3</v>
      </c>
      <c r="F22" s="7">
        <f t="shared" si="4"/>
        <v>0.60922478924551504</v>
      </c>
      <c r="G22" s="8">
        <f t="shared" si="2"/>
        <v>3.6807965002262784E-3</v>
      </c>
      <c r="H22" s="8">
        <f t="shared" si="5"/>
        <v>0.15292804344546687</v>
      </c>
      <c r="I22">
        <f t="shared" si="3"/>
        <v>4.9959934118520011E-3</v>
      </c>
    </row>
    <row r="23" spans="1:9">
      <c r="A23" s="3" t="s">
        <v>82</v>
      </c>
      <c r="B23">
        <v>52.31</v>
      </c>
      <c r="C23" s="4">
        <v>8423</v>
      </c>
      <c r="D23">
        <f t="shared" si="0"/>
        <v>161.02083731600075</v>
      </c>
      <c r="E23" s="6">
        <f t="shared" si="1"/>
        <v>3.0203062977133453E-2</v>
      </c>
      <c r="F23" s="7">
        <f t="shared" si="4"/>
        <v>0.63942785222264853</v>
      </c>
      <c r="G23" s="8">
        <f t="shared" si="2"/>
        <v>1.5782169256298086E-2</v>
      </c>
      <c r="H23" s="8">
        <f t="shared" si="5"/>
        <v>0.16871021270176495</v>
      </c>
      <c r="I23">
        <f t="shared" si="3"/>
        <v>4.2378352778234263E-4</v>
      </c>
    </row>
    <row r="24" spans="1:9">
      <c r="A24" s="3" t="s">
        <v>86</v>
      </c>
      <c r="B24">
        <v>4.42</v>
      </c>
      <c r="C24" s="4">
        <v>709</v>
      </c>
      <c r="D24">
        <f t="shared" si="0"/>
        <v>160.40723981900453</v>
      </c>
      <c r="E24" s="6">
        <f t="shared" si="1"/>
        <v>2.5423212217485004E-3</v>
      </c>
      <c r="F24" s="7">
        <f t="shared" si="4"/>
        <v>0.641970173444397</v>
      </c>
      <c r="G24" s="8">
        <f t="shared" si="2"/>
        <v>1.3335344697541108E-3</v>
      </c>
      <c r="H24" s="8">
        <f t="shared" si="5"/>
        <v>0.17004374717151907</v>
      </c>
      <c r="I24">
        <f t="shared" si="3"/>
        <v>1.181894190329727E-3</v>
      </c>
    </row>
    <row r="25" spans="1:9">
      <c r="A25" s="3" t="s">
        <v>135</v>
      </c>
      <c r="B25">
        <v>12.03</v>
      </c>
      <c r="C25" s="4">
        <v>1883</v>
      </c>
      <c r="D25">
        <f t="shared" si="0"/>
        <v>156.52535328345803</v>
      </c>
      <c r="E25" s="6">
        <f t="shared" si="1"/>
        <v>6.7520322433743665E-3</v>
      </c>
      <c r="F25" s="7">
        <f t="shared" si="4"/>
        <v>0.64872220568777139</v>
      </c>
      <c r="G25" s="8">
        <f t="shared" si="2"/>
        <v>3.6295067129280432E-3</v>
      </c>
      <c r="H25" s="8">
        <f t="shared" si="5"/>
        <v>0.17367325388444713</v>
      </c>
      <c r="I25">
        <f t="shared" si="3"/>
        <v>3.6761048941685026E-3</v>
      </c>
    </row>
    <row r="26" spans="1:9">
      <c r="A26" s="3" t="s">
        <v>119</v>
      </c>
      <c r="B26">
        <v>36.82</v>
      </c>
      <c r="C26" s="4">
        <v>5669</v>
      </c>
      <c r="D26">
        <f t="shared" si="0"/>
        <v>153.96523628462791</v>
      </c>
      <c r="E26" s="6">
        <f t="shared" si="1"/>
        <v>2.0327812420440405E-2</v>
      </c>
      <c r="F26" s="7">
        <f t="shared" si="4"/>
        <v>0.66905001810821174</v>
      </c>
      <c r="G26" s="8">
        <f t="shared" si="2"/>
        <v>1.1108764519535375E-2</v>
      </c>
      <c r="H26" s="8">
        <f t="shared" si="5"/>
        <v>0.18478201840398251</v>
      </c>
      <c r="I26">
        <f t="shared" si="3"/>
        <v>3.1367283203953544E-4</v>
      </c>
    </row>
    <row r="27" spans="1:9">
      <c r="A27" s="3" t="s">
        <v>113</v>
      </c>
      <c r="B27">
        <v>3.1</v>
      </c>
      <c r="C27" s="4">
        <v>471</v>
      </c>
      <c r="D27">
        <f t="shared" si="0"/>
        <v>151.93548387096774</v>
      </c>
      <c r="E27" s="6">
        <f t="shared" si="1"/>
        <v>1.6889045069725581E-3</v>
      </c>
      <c r="F27" s="7">
        <f t="shared" si="4"/>
        <v>0.67073892261518431</v>
      </c>
      <c r="G27" s="8">
        <f t="shared" si="2"/>
        <v>9.3528435661487412E-4</v>
      </c>
      <c r="H27" s="8">
        <f t="shared" si="5"/>
        <v>0.18571730276059739</v>
      </c>
      <c r="I27">
        <f t="shared" si="3"/>
        <v>6.800638691132066E-4</v>
      </c>
    </row>
    <row r="28" spans="1:9">
      <c r="A28" s="3" t="s">
        <v>100</v>
      </c>
      <c r="B28">
        <v>6.5</v>
      </c>
      <c r="C28" s="4">
        <v>954</v>
      </c>
      <c r="D28">
        <f t="shared" si="0"/>
        <v>146.76923076923077</v>
      </c>
      <c r="E28" s="6">
        <f t="shared" si="1"/>
        <v>3.4208384281354995E-3</v>
      </c>
      <c r="F28" s="7">
        <f t="shared" si="4"/>
        <v>0.67415976104331976</v>
      </c>
      <c r="G28" s="8">
        <f t="shared" si="2"/>
        <v>1.9610801025795746E-3</v>
      </c>
      <c r="H28" s="8">
        <f t="shared" si="5"/>
        <v>0.18767838286317698</v>
      </c>
      <c r="I28">
        <f t="shared" si="3"/>
        <v>5.9799774065932843E-4</v>
      </c>
    </row>
    <row r="29" spans="1:9">
      <c r="A29" s="3" t="s">
        <v>69</v>
      </c>
      <c r="B29">
        <v>5.63</v>
      </c>
      <c r="C29" s="4">
        <v>813</v>
      </c>
      <c r="D29">
        <f t="shared" si="0"/>
        <v>144.40497335701599</v>
      </c>
      <c r="E29" s="6">
        <f t="shared" si="1"/>
        <v>2.915242811398492E-3</v>
      </c>
      <c r="F29" s="7">
        <f t="shared" si="4"/>
        <v>0.6770750038547183</v>
      </c>
      <c r="G29" s="8">
        <f t="shared" si="2"/>
        <v>1.6985970734650776E-3</v>
      </c>
      <c r="H29" s="8">
        <f t="shared" si="5"/>
        <v>0.18937697993664207</v>
      </c>
      <c r="I29">
        <f t="shared" si="3"/>
        <v>5.2414056508764961E-4</v>
      </c>
    </row>
    <row r="30" spans="1:9">
      <c r="A30" s="3" t="s">
        <v>120</v>
      </c>
      <c r="B30">
        <v>4.7</v>
      </c>
      <c r="C30" s="4">
        <v>642</v>
      </c>
      <c r="D30">
        <f t="shared" si="0"/>
        <v>136.59574468085106</v>
      </c>
      <c r="E30" s="6">
        <f t="shared" si="1"/>
        <v>2.3020736591855247E-3</v>
      </c>
      <c r="F30" s="7">
        <f t="shared" si="4"/>
        <v>0.67937707751390386</v>
      </c>
      <c r="G30" s="8">
        <f t="shared" si="2"/>
        <v>1.4180117664806156E-3</v>
      </c>
      <c r="H30" s="8">
        <f t="shared" si="5"/>
        <v>0.1907949917031227</v>
      </c>
      <c r="I30">
        <f t="shared" si="3"/>
        <v>1.5834337806923116E-3</v>
      </c>
    </row>
    <row r="31" spans="1:9">
      <c r="A31" s="3" t="s">
        <v>131</v>
      </c>
      <c r="B31">
        <v>13.86</v>
      </c>
      <c r="C31" s="4">
        <v>1838</v>
      </c>
      <c r="D31">
        <f t="shared" si="0"/>
        <v>132.61183261183263</v>
      </c>
      <c r="E31" s="6">
        <f t="shared" si="1"/>
        <v>6.590671940160428E-3</v>
      </c>
      <c r="F31" s="7">
        <f t="shared" si="4"/>
        <v>0.68596774945406425</v>
      </c>
      <c r="G31" s="8">
        <f t="shared" si="2"/>
        <v>4.1816261879619853E-3</v>
      </c>
      <c r="H31" s="8">
        <f t="shared" si="5"/>
        <v>0.19497661789108467</v>
      </c>
      <c r="I31">
        <f t="shared" si="3"/>
        <v>8.1878866009804652E-4</v>
      </c>
    </row>
    <row r="32" spans="1:9">
      <c r="A32" s="3" t="s">
        <v>107</v>
      </c>
      <c r="B32">
        <v>7</v>
      </c>
      <c r="C32" s="4">
        <v>901</v>
      </c>
      <c r="D32">
        <f t="shared" si="0"/>
        <v>128.71428571428572</v>
      </c>
      <c r="E32" s="6">
        <f t="shared" si="1"/>
        <v>3.2307918487946385E-3</v>
      </c>
      <c r="F32" s="7">
        <f t="shared" si="4"/>
        <v>0.68919854130285885</v>
      </c>
      <c r="G32" s="8">
        <f t="shared" si="2"/>
        <v>2.1119324181626186E-3</v>
      </c>
      <c r="H32" s="8">
        <f t="shared" si="5"/>
        <v>0.1970885503092473</v>
      </c>
      <c r="I32">
        <f t="shared" si="3"/>
        <v>4.9164342601115685E-4</v>
      </c>
    </row>
    <row r="33" spans="1:9">
      <c r="A33" s="3" t="s">
        <v>115</v>
      </c>
      <c r="B33">
        <v>4.04</v>
      </c>
      <c r="C33" s="4">
        <v>493</v>
      </c>
      <c r="D33">
        <f t="shared" si="0"/>
        <v>122.02970297029702</v>
      </c>
      <c r="E33" s="6">
        <f t="shared" si="1"/>
        <v>1.7677917663215946E-3</v>
      </c>
      <c r="F33" s="7">
        <f t="shared" si="4"/>
        <v>0.69096633306918043</v>
      </c>
      <c r="G33" s="8">
        <f t="shared" si="2"/>
        <v>1.2188867099109971E-3</v>
      </c>
      <c r="H33" s="8">
        <f t="shared" si="5"/>
        <v>0.19830743701915829</v>
      </c>
      <c r="I33">
        <f t="shared" si="3"/>
        <v>6.9680733533436512E-4</v>
      </c>
    </row>
    <row r="34" spans="1:9">
      <c r="A34" s="3" t="s">
        <v>123</v>
      </c>
      <c r="B34">
        <v>5.72</v>
      </c>
      <c r="C34" s="4">
        <v>697</v>
      </c>
      <c r="D34">
        <f t="shared" ref="D34:D65" si="6">C34/B34</f>
        <v>121.85314685314685</v>
      </c>
      <c r="E34" s="6">
        <f t="shared" si="1"/>
        <v>2.4992918075581166E-3</v>
      </c>
      <c r="F34" s="7">
        <f t="shared" si="4"/>
        <v>0.69346562487673857</v>
      </c>
      <c r="G34" s="8">
        <f t="shared" si="2"/>
        <v>1.7257504902700256E-3</v>
      </c>
      <c r="H34" s="8">
        <f t="shared" si="5"/>
        <v>0.20003318750942831</v>
      </c>
      <c r="I34">
        <f t="shared" si="3"/>
        <v>7.8038074822836534E-4</v>
      </c>
    </row>
    <row r="35" spans="1:9">
      <c r="A35" s="3" t="s">
        <v>18</v>
      </c>
      <c r="B35">
        <v>6.38</v>
      </c>
      <c r="C35" s="4">
        <v>773</v>
      </c>
      <c r="D35">
        <f t="shared" si="6"/>
        <v>121.15987460815047</v>
      </c>
      <c r="E35" s="6">
        <f t="shared" si="1"/>
        <v>2.7718114307638798E-3</v>
      </c>
      <c r="F35" s="7">
        <f t="shared" si="4"/>
        <v>0.69623743630750246</v>
      </c>
      <c r="G35" s="8">
        <f t="shared" si="2"/>
        <v>1.924875546839644E-3</v>
      </c>
      <c r="H35" s="8">
        <f t="shared" si="5"/>
        <v>0.20195806305626796</v>
      </c>
      <c r="I35">
        <f t="shared" si="3"/>
        <v>8.0810609468848216E-4</v>
      </c>
    </row>
    <row r="36" spans="1:9">
      <c r="A36" s="3" t="s">
        <v>112</v>
      </c>
      <c r="B36">
        <v>6.15</v>
      </c>
      <c r="C36" s="4">
        <v>668</v>
      </c>
      <c r="D36">
        <f t="shared" si="6"/>
        <v>108.61788617886178</v>
      </c>
      <c r="E36" s="6">
        <f t="shared" si="1"/>
        <v>2.3953040565980227E-3</v>
      </c>
      <c r="F36" s="7">
        <f t="shared" si="4"/>
        <v>0.6986327403641005</v>
      </c>
      <c r="G36" s="8">
        <f t="shared" si="2"/>
        <v>1.8554834816714438E-3</v>
      </c>
      <c r="H36" s="8">
        <f t="shared" si="5"/>
        <v>0.2038135465379394</v>
      </c>
      <c r="I36">
        <f t="shared" si="3"/>
        <v>2.600897329674029E-3</v>
      </c>
    </row>
    <row r="37" spans="1:9">
      <c r="A37" s="3" t="s">
        <v>39</v>
      </c>
      <c r="B37">
        <v>19.260000000000002</v>
      </c>
      <c r="C37" s="4">
        <v>1996</v>
      </c>
      <c r="D37">
        <f t="shared" si="6"/>
        <v>103.6344755970924</v>
      </c>
      <c r="E37" s="6">
        <f t="shared" si="1"/>
        <v>7.1572258936671461E-3</v>
      </c>
      <c r="F37" s="7">
        <f t="shared" si="4"/>
        <v>0.70578996625776769</v>
      </c>
      <c r="G37" s="8">
        <f t="shared" si="2"/>
        <v>5.8108311962588631E-3</v>
      </c>
      <c r="H37" s="8">
        <f t="shared" si="5"/>
        <v>0.20962437773419826</v>
      </c>
      <c r="I37">
        <f t="shared" si="3"/>
        <v>2.5960183043042817E-3</v>
      </c>
    </row>
    <row r="38" spans="1:9">
      <c r="A38" s="3" t="s">
        <v>133</v>
      </c>
      <c r="B38">
        <v>19.05</v>
      </c>
      <c r="C38" s="4">
        <v>1943</v>
      </c>
      <c r="D38">
        <f t="shared" si="6"/>
        <v>101.99475065616798</v>
      </c>
      <c r="E38" s="6">
        <f t="shared" si="1"/>
        <v>6.967179314326285E-3</v>
      </c>
      <c r="F38" s="7">
        <f t="shared" si="4"/>
        <v>0.71275714557209402</v>
      </c>
      <c r="G38" s="8">
        <f t="shared" si="2"/>
        <v>5.7474732237139843E-3</v>
      </c>
      <c r="H38" s="8">
        <f t="shared" si="5"/>
        <v>0.21537185095791225</v>
      </c>
      <c r="I38">
        <f t="shared" si="3"/>
        <v>9.0368295505705021E-4</v>
      </c>
    </row>
    <row r="39" spans="1:9">
      <c r="A39" s="3" t="s">
        <v>79</v>
      </c>
      <c r="B39">
        <v>6.49</v>
      </c>
      <c r="C39" s="4">
        <v>637</v>
      </c>
      <c r="D39">
        <f t="shared" si="6"/>
        <v>98.151001540832041</v>
      </c>
      <c r="E39" s="6">
        <f t="shared" si="1"/>
        <v>2.2841447366061985E-3</v>
      </c>
      <c r="F39" s="7">
        <f t="shared" si="4"/>
        <v>0.71504129030870023</v>
      </c>
      <c r="G39" s="8">
        <f t="shared" si="2"/>
        <v>1.9580630562679138E-3</v>
      </c>
      <c r="H39" s="8">
        <f t="shared" si="5"/>
        <v>0.21732991401418017</v>
      </c>
      <c r="I39">
        <f t="shared" si="3"/>
        <v>3.7463751925580213E-3</v>
      </c>
    </row>
    <row r="40" spans="1:9">
      <c r="A40" s="3" t="s">
        <v>130</v>
      </c>
      <c r="B40">
        <v>26.74</v>
      </c>
      <c r="C40" s="4">
        <v>2595</v>
      </c>
      <c r="D40">
        <f t="shared" si="6"/>
        <v>97.045624532535527</v>
      </c>
      <c r="E40" s="6">
        <f t="shared" si="1"/>
        <v>9.3051108186704631E-3</v>
      </c>
      <c r="F40" s="7">
        <f t="shared" si="4"/>
        <v>0.7243464011273707</v>
      </c>
      <c r="G40" s="8">
        <f t="shared" si="2"/>
        <v>8.0675818373812033E-3</v>
      </c>
      <c r="H40" s="8">
        <f t="shared" si="5"/>
        <v>0.22539749585156138</v>
      </c>
      <c r="I40">
        <f t="shared" si="3"/>
        <v>1.1621856378645823E-2</v>
      </c>
    </row>
    <row r="41" spans="1:9">
      <c r="A41" s="3" t="s">
        <v>126</v>
      </c>
      <c r="B41">
        <v>81.349999999999994</v>
      </c>
      <c r="C41" s="4">
        <v>7617</v>
      </c>
      <c r="D41">
        <f t="shared" si="6"/>
        <v>93.63245236631839</v>
      </c>
      <c r="E41" s="6">
        <f t="shared" si="1"/>
        <v>2.7312920657346019E-2</v>
      </c>
      <c r="F41" s="7">
        <f t="shared" si="4"/>
        <v>0.75165932178471673</v>
      </c>
      <c r="G41" s="8">
        <f t="shared" si="2"/>
        <v>2.454367174536129E-2</v>
      </c>
      <c r="H41" s="8">
        <f t="shared" si="5"/>
        <v>0.24994116759692267</v>
      </c>
      <c r="I41">
        <f t="shared" si="3"/>
        <v>7.4630958552127646E-3</v>
      </c>
    </row>
    <row r="42" spans="1:9">
      <c r="A42" s="3" t="s">
        <v>74</v>
      </c>
      <c r="B42">
        <v>51.12</v>
      </c>
      <c r="C42" s="4">
        <v>4608</v>
      </c>
      <c r="D42">
        <f t="shared" si="6"/>
        <v>90.140845070422543</v>
      </c>
      <c r="E42" s="6">
        <f t="shared" si="1"/>
        <v>1.6523295049107319E-2</v>
      </c>
      <c r="F42" s="7">
        <f t="shared" si="4"/>
        <v>0.76818261683382405</v>
      </c>
      <c r="G42" s="8">
        <f t="shared" si="2"/>
        <v>1.5423140745210439E-2</v>
      </c>
      <c r="H42" s="8">
        <f t="shared" si="5"/>
        <v>0.26536430834213309</v>
      </c>
      <c r="I42">
        <f t="shared" si="3"/>
        <v>5.7655109260890125E-4</v>
      </c>
    </row>
    <row r="43" spans="1:9">
      <c r="A43" s="3" t="s">
        <v>81</v>
      </c>
      <c r="B43">
        <v>3.9</v>
      </c>
      <c r="C43" s="4">
        <v>344</v>
      </c>
      <c r="D43">
        <f t="shared" si="6"/>
        <v>88.205128205128204</v>
      </c>
      <c r="E43" s="6">
        <f t="shared" si="1"/>
        <v>1.2335098734576645E-3</v>
      </c>
      <c r="F43" s="7">
        <f t="shared" si="4"/>
        <v>0.76941612670728177</v>
      </c>
      <c r="G43" s="8">
        <f t="shared" si="2"/>
        <v>1.1766480615477447E-3</v>
      </c>
      <c r="H43" s="8">
        <f t="shared" si="5"/>
        <v>0.26654095640368086</v>
      </c>
      <c r="I43">
        <f t="shared" si="3"/>
        <v>3.4886629391229496E-3</v>
      </c>
    </row>
    <row r="44" spans="1:9">
      <c r="A44" s="3" t="s">
        <v>44</v>
      </c>
      <c r="B44">
        <v>23.44</v>
      </c>
      <c r="C44" s="4">
        <v>2043</v>
      </c>
      <c r="D44">
        <f t="shared" si="6"/>
        <v>87.158703071672349</v>
      </c>
      <c r="E44" s="6">
        <f t="shared" si="1"/>
        <v>7.3257577659128154E-3</v>
      </c>
      <c r="F44" s="7">
        <f t="shared" si="4"/>
        <v>0.77674188447319459</v>
      </c>
      <c r="G44" s="8">
        <f t="shared" si="2"/>
        <v>7.071956554533112E-3</v>
      </c>
      <c r="H44" s="8">
        <f t="shared" si="5"/>
        <v>0.27361291295821399</v>
      </c>
      <c r="I44">
        <f t="shared" si="3"/>
        <v>2.1496136204131044E-3</v>
      </c>
    </row>
    <row r="45" spans="1:9">
      <c r="A45" s="3" t="s">
        <v>143</v>
      </c>
      <c r="B45">
        <v>14.36</v>
      </c>
      <c r="C45" s="4">
        <v>1239</v>
      </c>
      <c r="D45">
        <f t="shared" si="6"/>
        <v>86.281337047353759</v>
      </c>
      <c r="E45" s="6">
        <f t="shared" si="1"/>
        <v>4.4427870151571109E-3</v>
      </c>
      <c r="F45" s="7">
        <f t="shared" si="4"/>
        <v>0.78118467148835169</v>
      </c>
      <c r="G45" s="8">
        <f t="shared" si="2"/>
        <v>4.3324785035450293E-3</v>
      </c>
      <c r="H45" s="8">
        <f t="shared" si="5"/>
        <v>0.27794539146175901</v>
      </c>
      <c r="I45">
        <f t="shared" si="3"/>
        <v>1.1535520824417778E-3</v>
      </c>
    </row>
    <row r="46" spans="1:9">
      <c r="A46" s="3" t="s">
        <v>62</v>
      </c>
      <c r="B46">
        <v>7.66</v>
      </c>
      <c r="C46" s="4">
        <v>654</v>
      </c>
      <c r="D46">
        <f t="shared" si="6"/>
        <v>85.378590078328983</v>
      </c>
      <c r="E46" s="6">
        <f t="shared" si="1"/>
        <v>2.3451030733759085E-3</v>
      </c>
      <c r="F46" s="7">
        <f t="shared" si="4"/>
        <v>0.78352977456172757</v>
      </c>
      <c r="G46" s="8">
        <f t="shared" si="2"/>
        <v>2.3110574747322371E-3</v>
      </c>
      <c r="H46" s="8">
        <f t="shared" si="5"/>
        <v>0.28025644893649126</v>
      </c>
      <c r="I46">
        <f t="shared" si="3"/>
        <v>2.4545697018525381E-3</v>
      </c>
    </row>
    <row r="47" spans="1:9">
      <c r="A47" s="3" t="s">
        <v>88</v>
      </c>
      <c r="B47">
        <v>15.71</v>
      </c>
      <c r="C47" s="4">
        <v>1253</v>
      </c>
      <c r="D47">
        <f t="shared" si="6"/>
        <v>79.758115849777212</v>
      </c>
      <c r="E47" s="6">
        <f t="shared" si="1"/>
        <v>4.4929879983792251E-3</v>
      </c>
      <c r="F47" s="7">
        <f t="shared" si="4"/>
        <v>0.78802276256010684</v>
      </c>
      <c r="G47" s="8">
        <f t="shared" si="2"/>
        <v>4.739779755619249E-3</v>
      </c>
      <c r="H47" s="8">
        <f t="shared" si="5"/>
        <v>0.2849962286921105</v>
      </c>
      <c r="I47">
        <f t="shared" si="3"/>
        <v>3.1646639997037762E-3</v>
      </c>
    </row>
    <row r="48" spans="1:9">
      <c r="A48" s="3" t="s">
        <v>59</v>
      </c>
      <c r="B48">
        <v>19.809999999999999</v>
      </c>
      <c r="C48" s="4">
        <v>1512</v>
      </c>
      <c r="D48">
        <f t="shared" si="6"/>
        <v>76.325088339222617</v>
      </c>
      <c r="E48" s="6">
        <f t="shared" si="1"/>
        <v>5.4217061879883394E-3</v>
      </c>
      <c r="F48" s="7">
        <f t="shared" si="4"/>
        <v>0.79344446874809516</v>
      </c>
      <c r="G48" s="8">
        <f t="shared" si="2"/>
        <v>5.9767687434002107E-3</v>
      </c>
      <c r="H48" s="8">
        <f t="shared" si="5"/>
        <v>0.29097299743551069</v>
      </c>
      <c r="I48">
        <f t="shared" si="3"/>
        <v>5.090653936319911E-3</v>
      </c>
    </row>
    <row r="49" spans="1:9">
      <c r="A49" s="3" t="s">
        <v>21</v>
      </c>
      <c r="B49">
        <v>31.8</v>
      </c>
      <c r="C49" s="4">
        <v>2417</v>
      </c>
      <c r="D49">
        <f t="shared" si="6"/>
        <v>76.006289308176093</v>
      </c>
      <c r="E49" s="6">
        <f t="shared" si="1"/>
        <v>8.6668411748464392E-3</v>
      </c>
      <c r="F49" s="7">
        <f t="shared" si="4"/>
        <v>0.80211130992294155</v>
      </c>
      <c r="G49" s="8">
        <f t="shared" si="2"/>
        <v>9.5942072710816107E-3</v>
      </c>
      <c r="H49" s="8">
        <f t="shared" si="5"/>
        <v>0.30056720470659232</v>
      </c>
      <c r="I49">
        <f t="shared" si="3"/>
        <v>4.9664542393791367E-3</v>
      </c>
    </row>
    <row r="50" spans="1:9">
      <c r="A50" s="3" t="s">
        <v>29</v>
      </c>
      <c r="B50">
        <v>30.69</v>
      </c>
      <c r="C50" s="4">
        <v>2283</v>
      </c>
      <c r="D50">
        <f t="shared" si="6"/>
        <v>74.389051808406649</v>
      </c>
      <c r="E50" s="6">
        <f t="shared" si="1"/>
        <v>8.1863460497204887E-3</v>
      </c>
      <c r="F50" s="7">
        <f t="shared" si="4"/>
        <v>0.81029765597266201</v>
      </c>
      <c r="G50" s="8">
        <f t="shared" si="2"/>
        <v>9.2593151304872535E-3</v>
      </c>
      <c r="H50" s="8">
        <f t="shared" si="5"/>
        <v>0.30982651983707959</v>
      </c>
      <c r="I50">
        <f t="shared" si="3"/>
        <v>8.452994160390026E-4</v>
      </c>
    </row>
    <row r="51" spans="1:9">
      <c r="A51" s="3" t="s">
        <v>75</v>
      </c>
      <c r="B51">
        <v>5.18</v>
      </c>
      <c r="C51" s="4">
        <v>379</v>
      </c>
      <c r="D51">
        <f t="shared" si="6"/>
        <v>73.166023166023166</v>
      </c>
      <c r="E51" s="6">
        <f t="shared" si="1"/>
        <v>1.3590123315129501E-3</v>
      </c>
      <c r="F51" s="7">
        <f t="shared" si="4"/>
        <v>0.81165666830417493</v>
      </c>
      <c r="G51" s="8">
        <f t="shared" si="2"/>
        <v>1.5628299894403378E-3</v>
      </c>
      <c r="H51" s="8">
        <f t="shared" si="5"/>
        <v>0.31138934982651995</v>
      </c>
      <c r="I51">
        <f t="shared" si="3"/>
        <v>1.1598731676480956E-3</v>
      </c>
    </row>
    <row r="52" spans="1:9">
      <c r="A52" s="3" t="s">
        <v>76</v>
      </c>
      <c r="B52">
        <v>7.03</v>
      </c>
      <c r="C52" s="4">
        <v>503</v>
      </c>
      <c r="D52">
        <f t="shared" si="6"/>
        <v>71.550497866287344</v>
      </c>
      <c r="E52" s="6">
        <f t="shared" si="1"/>
        <v>1.8036496114802478E-3</v>
      </c>
      <c r="F52" s="7">
        <f t="shared" si="4"/>
        <v>0.81346031791565521</v>
      </c>
      <c r="G52" s="8">
        <f t="shared" si="2"/>
        <v>2.1209835570976015E-3</v>
      </c>
      <c r="H52" s="8">
        <f t="shared" si="5"/>
        <v>0.31351033338361756</v>
      </c>
      <c r="I52">
        <f t="shared" si="3"/>
        <v>1.1840038692588761E-3</v>
      </c>
    </row>
    <row r="53" spans="1:9">
      <c r="A53" s="3" t="s">
        <v>89</v>
      </c>
      <c r="B53">
        <v>7.11</v>
      </c>
      <c r="C53" s="4">
        <v>499</v>
      </c>
      <c r="D53">
        <f t="shared" si="6"/>
        <v>70.182841068917014</v>
      </c>
      <c r="E53" s="6">
        <f t="shared" si="1"/>
        <v>1.7893064734167865E-3</v>
      </c>
      <c r="F53" s="7">
        <f t="shared" si="4"/>
        <v>0.815249624389072</v>
      </c>
      <c r="G53" s="8">
        <f t="shared" si="2"/>
        <v>2.1451199275908887E-3</v>
      </c>
      <c r="H53" s="8">
        <f t="shared" si="5"/>
        <v>0.31565545331120842</v>
      </c>
      <c r="I53">
        <f t="shared" si="3"/>
        <v>1.0870328749110758E-3</v>
      </c>
    </row>
    <row r="54" spans="1:9">
      <c r="A54" s="3" t="s">
        <v>55</v>
      </c>
      <c r="B54">
        <v>6.32</v>
      </c>
      <c r="C54" s="4">
        <v>413</v>
      </c>
      <c r="D54">
        <f t="shared" si="6"/>
        <v>65.348101265822777</v>
      </c>
      <c r="E54" s="6">
        <f t="shared" si="1"/>
        <v>1.4809290050523704E-3</v>
      </c>
      <c r="F54" s="7">
        <f t="shared" si="4"/>
        <v>0.81673055339412437</v>
      </c>
      <c r="G54" s="8">
        <f t="shared" si="2"/>
        <v>1.9067732689696788E-3</v>
      </c>
      <c r="H54" s="8">
        <f t="shared" si="5"/>
        <v>0.31756222658017808</v>
      </c>
      <c r="I54">
        <f t="shared" si="3"/>
        <v>1.4479520232049681E-3</v>
      </c>
    </row>
    <row r="55" spans="1:9">
      <c r="A55" s="3" t="s">
        <v>122</v>
      </c>
      <c r="B55">
        <v>8.33</v>
      </c>
      <c r="C55" s="4">
        <v>531</v>
      </c>
      <c r="D55">
        <f t="shared" si="6"/>
        <v>63.745498199279709</v>
      </c>
      <c r="E55" s="6">
        <f t="shared" si="1"/>
        <v>1.9040515779244762E-3</v>
      </c>
      <c r="F55" s="7">
        <f t="shared" si="4"/>
        <v>0.81863460497204887</v>
      </c>
      <c r="G55" s="8">
        <f t="shared" si="2"/>
        <v>2.5131995776135163E-3</v>
      </c>
      <c r="H55" s="8">
        <f t="shared" si="5"/>
        <v>0.32007542615779161</v>
      </c>
      <c r="I55">
        <f t="shared" si="3"/>
        <v>3.3627134723773766E-3</v>
      </c>
    </row>
    <row r="56" spans="1:9">
      <c r="A56" s="3" t="s">
        <v>92</v>
      </c>
      <c r="B56">
        <v>19.34</v>
      </c>
      <c r="C56" s="4">
        <v>1232</v>
      </c>
      <c r="D56">
        <f t="shared" si="6"/>
        <v>63.702171664943123</v>
      </c>
      <c r="E56" s="6">
        <f t="shared" si="1"/>
        <v>4.4176865235460543E-3</v>
      </c>
      <c r="F56" s="7">
        <f t="shared" si="4"/>
        <v>0.82305229149559489</v>
      </c>
      <c r="G56" s="8">
        <f t="shared" si="2"/>
        <v>5.8349675667521495E-3</v>
      </c>
      <c r="H56" s="8">
        <f t="shared" si="5"/>
        <v>0.32591039372454378</v>
      </c>
      <c r="I56">
        <f t="shared" si="3"/>
        <v>7.5209046084978581E-4</v>
      </c>
    </row>
    <row r="57" spans="1:9">
      <c r="A57" s="3" t="s">
        <v>50</v>
      </c>
      <c r="B57">
        <v>4.29</v>
      </c>
      <c r="C57" s="4">
        <v>268</v>
      </c>
      <c r="D57">
        <f t="shared" si="6"/>
        <v>62.470862470862471</v>
      </c>
      <c r="E57" s="6">
        <f t="shared" si="1"/>
        <v>9.6099025025190134E-4</v>
      </c>
      <c r="F57" s="7">
        <f t="shared" si="4"/>
        <v>0.82401328174584676</v>
      </c>
      <c r="G57" s="8">
        <f t="shared" si="2"/>
        <v>1.2943128677025191E-3</v>
      </c>
      <c r="H57" s="8">
        <f t="shared" si="5"/>
        <v>0.32720470659224632</v>
      </c>
      <c r="I57">
        <f t="shared" si="3"/>
        <v>1.0620091944935073E-2</v>
      </c>
    </row>
    <row r="58" spans="1:9">
      <c r="A58" s="3" t="s">
        <v>63</v>
      </c>
      <c r="B58">
        <v>59.59</v>
      </c>
      <c r="C58" s="4">
        <v>3575</v>
      </c>
      <c r="D58">
        <f t="shared" si="6"/>
        <v>59.993287464339652</v>
      </c>
      <c r="E58" s="6">
        <f t="shared" si="1"/>
        <v>1.281917964421846E-2</v>
      </c>
      <c r="F58" s="7">
        <f t="shared" si="4"/>
        <v>0.83683246139006517</v>
      </c>
      <c r="G58" s="8">
        <f t="shared" si="2"/>
        <v>1.7978578971187209E-2</v>
      </c>
      <c r="H58" s="8">
        <f t="shared" si="5"/>
        <v>0.34518328556343353</v>
      </c>
      <c r="I58">
        <f t="shared" si="3"/>
        <v>9.1367962896471422E-4</v>
      </c>
    </row>
    <row r="59" spans="1:9">
      <c r="A59" s="3" t="s">
        <v>139</v>
      </c>
      <c r="B59">
        <v>5.07</v>
      </c>
      <c r="C59" s="4">
        <v>296</v>
      </c>
      <c r="D59">
        <f t="shared" si="6"/>
        <v>58.382642998027613</v>
      </c>
      <c r="E59" s="6">
        <f t="shared" si="1"/>
        <v>1.0613922166961298E-3</v>
      </c>
      <c r="F59" s="7">
        <f t="shared" si="4"/>
        <v>0.83789385360676127</v>
      </c>
      <c r="G59" s="8">
        <f t="shared" si="2"/>
        <v>1.5296424800120682E-3</v>
      </c>
      <c r="H59" s="8">
        <f t="shared" si="5"/>
        <v>0.34671292804344561</v>
      </c>
      <c r="I59">
        <f t="shared" si="3"/>
        <v>4.3256692020658405E-3</v>
      </c>
    </row>
    <row r="60" spans="1:9">
      <c r="A60" s="3" t="s">
        <v>71</v>
      </c>
      <c r="B60">
        <v>23.78</v>
      </c>
      <c r="C60" s="4">
        <v>1356</v>
      </c>
      <c r="D60">
        <f t="shared" si="6"/>
        <v>57.02270815811606</v>
      </c>
      <c r="E60" s="6">
        <f t="shared" si="1"/>
        <v>4.8623238035133513E-3</v>
      </c>
      <c r="F60" s="7">
        <f t="shared" si="4"/>
        <v>0.84275617741027464</v>
      </c>
      <c r="G60" s="8">
        <f t="shared" si="2"/>
        <v>7.1745361291295825E-3</v>
      </c>
      <c r="H60" s="8">
        <f t="shared" si="5"/>
        <v>0.35388746417257522</v>
      </c>
      <c r="I60">
        <f t="shared" si="3"/>
        <v>5.0826370763321638E-3</v>
      </c>
    </row>
    <row r="61" spans="1:9">
      <c r="A61" s="3" t="s">
        <v>20</v>
      </c>
      <c r="B61">
        <v>27.89</v>
      </c>
      <c r="C61" s="4">
        <v>1583</v>
      </c>
      <c r="D61">
        <f t="shared" si="6"/>
        <v>56.75869487271423</v>
      </c>
      <c r="E61" s="6">
        <f t="shared" si="1"/>
        <v>5.6762968886147755E-3</v>
      </c>
      <c r="F61" s="7">
        <f t="shared" si="4"/>
        <v>0.84843247429888946</v>
      </c>
      <c r="G61" s="8">
        <f t="shared" si="2"/>
        <v>8.4145421632222054E-3</v>
      </c>
      <c r="H61" s="8">
        <f t="shared" si="5"/>
        <v>0.3623020063357974</v>
      </c>
      <c r="I61">
        <f t="shared" si="3"/>
        <v>1.6304563275487127E-3</v>
      </c>
    </row>
    <row r="62" spans="1:9">
      <c r="A62" s="3" t="s">
        <v>68</v>
      </c>
      <c r="B62">
        <v>8.76</v>
      </c>
      <c r="C62" s="4">
        <v>471</v>
      </c>
      <c r="D62">
        <f t="shared" si="6"/>
        <v>53.767123287671232</v>
      </c>
      <c r="E62" s="6">
        <f t="shared" si="1"/>
        <v>1.6889045069725581E-3</v>
      </c>
      <c r="F62" s="7">
        <f t="shared" si="4"/>
        <v>0.85012137880586203</v>
      </c>
      <c r="G62" s="8">
        <f t="shared" si="2"/>
        <v>2.6429325690149343E-3</v>
      </c>
      <c r="H62" s="8">
        <f t="shared" si="5"/>
        <v>0.36494493890481233</v>
      </c>
      <c r="I62">
        <f t="shared" si="3"/>
        <v>5.9080433993907722E-4</v>
      </c>
    </row>
    <row r="63" spans="1:9">
      <c r="A63" s="3" t="s">
        <v>144</v>
      </c>
      <c r="B63">
        <v>3.13</v>
      </c>
      <c r="C63" s="4">
        <v>162</v>
      </c>
      <c r="D63">
        <f t="shared" si="6"/>
        <v>51.757188498402556</v>
      </c>
      <c r="E63" s="6">
        <f t="shared" si="1"/>
        <v>5.8089709157017921E-4</v>
      </c>
      <c r="F63" s="7">
        <f t="shared" si="4"/>
        <v>0.85070227589743219</v>
      </c>
      <c r="G63" s="8">
        <f t="shared" si="2"/>
        <v>9.4433549554985661E-4</v>
      </c>
      <c r="H63" s="8">
        <f t="shared" si="5"/>
        <v>0.36588927440036217</v>
      </c>
      <c r="I63">
        <f t="shared" si="3"/>
        <v>1.2112107618004186E-3</v>
      </c>
    </row>
    <row r="64" spans="1:9">
      <c r="A64" s="3" t="s">
        <v>40</v>
      </c>
      <c r="B64">
        <v>6.36</v>
      </c>
      <c r="C64" s="4">
        <v>321</v>
      </c>
      <c r="D64">
        <f t="shared" si="6"/>
        <v>50.471698113207545</v>
      </c>
      <c r="E64" s="6">
        <f t="shared" si="1"/>
        <v>1.1510368295927624E-3</v>
      </c>
      <c r="F64" s="7">
        <f t="shared" si="4"/>
        <v>0.85185331272702491</v>
      </c>
      <c r="G64" s="8">
        <f t="shared" si="2"/>
        <v>1.9188414542163222E-3</v>
      </c>
      <c r="H64" s="8">
        <f t="shared" si="5"/>
        <v>0.36780811585457851</v>
      </c>
      <c r="I64">
        <f t="shared" si="3"/>
        <v>1.5082225319652531E-3</v>
      </c>
    </row>
    <row r="65" spans="1:9">
      <c r="A65" s="3" t="s">
        <v>70</v>
      </c>
      <c r="B65">
        <v>7.88</v>
      </c>
      <c r="C65" s="4">
        <v>392</v>
      </c>
      <c r="D65">
        <f t="shared" si="6"/>
        <v>49.746192893401016</v>
      </c>
      <c r="E65" s="6">
        <f t="shared" si="1"/>
        <v>1.4056275302191991E-3</v>
      </c>
      <c r="F65" s="7">
        <f t="shared" si="4"/>
        <v>0.85325894025724414</v>
      </c>
      <c r="G65" s="8">
        <f t="shared" si="2"/>
        <v>2.3774324935887767E-3</v>
      </c>
      <c r="H65" s="8">
        <f t="shared" si="5"/>
        <v>0.3701855483481673</v>
      </c>
      <c r="I65">
        <f t="shared" si="3"/>
        <v>2.440564998234751E-3</v>
      </c>
    </row>
    <row r="66" spans="1:9">
      <c r="A66" s="3" t="s">
        <v>96</v>
      </c>
      <c r="B66">
        <v>12.6</v>
      </c>
      <c r="C66" s="4">
        <v>605</v>
      </c>
      <c r="D66">
        <f t="shared" ref="D66:D97" si="7">C66/B66</f>
        <v>48.015873015873019</v>
      </c>
      <c r="E66" s="6">
        <f t="shared" si="1"/>
        <v>2.1693996320985088E-3</v>
      </c>
      <c r="F66" s="7">
        <f t="shared" si="4"/>
        <v>0.85542833988934264</v>
      </c>
      <c r="G66" s="8">
        <f t="shared" si="2"/>
        <v>3.8014783526927136E-3</v>
      </c>
      <c r="H66" s="8">
        <f t="shared" si="5"/>
        <v>0.37398702670086004</v>
      </c>
      <c r="I66">
        <f t="shared" si="3"/>
        <v>1.3781076266553005E-3</v>
      </c>
    </row>
    <row r="67" spans="1:9">
      <c r="A67" s="3" t="s">
        <v>64</v>
      </c>
      <c r="B67">
        <v>7.07</v>
      </c>
      <c r="C67" s="4">
        <v>333</v>
      </c>
      <c r="D67">
        <f t="shared" si="7"/>
        <v>47.100424328147099</v>
      </c>
      <c r="E67" s="6">
        <f t="shared" ref="E67:E130" si="8">C67/278879</f>
        <v>1.1940662437831462E-3</v>
      </c>
      <c r="F67" s="7">
        <f t="shared" si="4"/>
        <v>0.85662240613312579</v>
      </c>
      <c r="G67" s="8">
        <f t="shared" ref="G67:G130" si="9">B67/3314.5</f>
        <v>2.1330517423442451E-3</v>
      </c>
      <c r="H67" s="8">
        <f t="shared" si="5"/>
        <v>0.37612007844320428</v>
      </c>
      <c r="I67">
        <f t="shared" ref="I67:I130" si="10">F67*H68-F68*H67</f>
        <v>5.0883062833312342E-3</v>
      </c>
    </row>
    <row r="68" spans="1:9">
      <c r="A68" s="3" t="s">
        <v>127</v>
      </c>
      <c r="B68">
        <v>25.35</v>
      </c>
      <c r="C68" s="4">
        <v>1085</v>
      </c>
      <c r="D68">
        <f t="shared" si="7"/>
        <v>42.800788954635109</v>
      </c>
      <c r="E68" s="6">
        <f t="shared" si="8"/>
        <v>3.8905761997138546E-3</v>
      </c>
      <c r="F68" s="7">
        <f t="shared" ref="F68:F131" si="11">F67+E68</f>
        <v>0.86051298233283968</v>
      </c>
      <c r="G68" s="8">
        <f t="shared" si="9"/>
        <v>7.6482124000603413E-3</v>
      </c>
      <c r="H68" s="8">
        <f t="shared" ref="H68:H131" si="12">H67+G68</f>
        <v>0.38376829084326464</v>
      </c>
      <c r="I68">
        <f t="shared" si="10"/>
        <v>9.2028148612921523E-4</v>
      </c>
    </row>
    <row r="69" spans="1:9">
      <c r="A69" s="3" t="s">
        <v>52</v>
      </c>
      <c r="B69">
        <v>4.5199999999999996</v>
      </c>
      <c r="C69" s="4">
        <v>184</v>
      </c>
      <c r="D69">
        <f t="shared" si="7"/>
        <v>40.707964601769916</v>
      </c>
      <c r="E69" s="6">
        <f t="shared" si="8"/>
        <v>6.5978435091921584E-4</v>
      </c>
      <c r="F69" s="7">
        <f t="shared" si="11"/>
        <v>0.86117276668375886</v>
      </c>
      <c r="G69" s="8">
        <f t="shared" si="9"/>
        <v>1.3637049328707193E-3</v>
      </c>
      <c r="H69" s="8">
        <f t="shared" si="12"/>
        <v>0.38513199577613538</v>
      </c>
      <c r="I69">
        <f t="shared" si="10"/>
        <v>1.092785991107037E-2</v>
      </c>
    </row>
    <row r="70" spans="1:9">
      <c r="A70" s="3" t="s">
        <v>110</v>
      </c>
      <c r="B70">
        <v>53.03</v>
      </c>
      <c r="C70" s="4">
        <v>2064</v>
      </c>
      <c r="D70">
        <f t="shared" si="7"/>
        <v>38.92136526494437</v>
      </c>
      <c r="E70" s="6">
        <f t="shared" si="8"/>
        <v>7.4010592407459863E-3</v>
      </c>
      <c r="F70" s="7">
        <f t="shared" si="11"/>
        <v>0.86857382592450483</v>
      </c>
      <c r="G70" s="8">
        <f t="shared" si="9"/>
        <v>1.599939659073767E-2</v>
      </c>
      <c r="H70" s="8">
        <f t="shared" si="12"/>
        <v>0.40113139236687306</v>
      </c>
      <c r="I70">
        <f t="shared" si="10"/>
        <v>3.8751426131656275E-3</v>
      </c>
    </row>
    <row r="71" spans="1:9">
      <c r="A71" s="3" t="s">
        <v>116</v>
      </c>
      <c r="B71">
        <v>18.8</v>
      </c>
      <c r="C71" s="4">
        <v>731</v>
      </c>
      <c r="D71">
        <f t="shared" si="7"/>
        <v>38.882978723404257</v>
      </c>
      <c r="E71" s="6">
        <f t="shared" si="8"/>
        <v>2.6212084810975371E-3</v>
      </c>
      <c r="F71" s="7">
        <f t="shared" si="11"/>
        <v>0.87119503440560242</v>
      </c>
      <c r="G71" s="8">
        <f t="shared" si="9"/>
        <v>5.6720470659224623E-3</v>
      </c>
      <c r="H71" s="8">
        <f t="shared" si="12"/>
        <v>0.40680343943279551</v>
      </c>
      <c r="I71">
        <f t="shared" si="10"/>
        <v>6.0289612136799065E-3</v>
      </c>
    </row>
    <row r="72" spans="1:9">
      <c r="A72" s="3" t="s">
        <v>95</v>
      </c>
      <c r="B72">
        <v>28.97</v>
      </c>
      <c r="C72" s="4">
        <v>1087</v>
      </c>
      <c r="D72">
        <f t="shared" si="7"/>
        <v>37.521574042112533</v>
      </c>
      <c r="E72" s="6">
        <f t="shared" si="8"/>
        <v>3.897747768745585E-3</v>
      </c>
      <c r="F72" s="7">
        <f t="shared" si="11"/>
        <v>0.87509278217434805</v>
      </c>
      <c r="G72" s="8">
        <f t="shared" si="9"/>
        <v>8.7403831648815798E-3</v>
      </c>
      <c r="H72" s="8">
        <f t="shared" si="12"/>
        <v>0.41554382259767708</v>
      </c>
      <c r="I72">
        <f t="shared" si="10"/>
        <v>6.7824049903916217E-3</v>
      </c>
    </row>
    <row r="73" spans="1:9">
      <c r="A73" s="3" t="s">
        <v>26</v>
      </c>
      <c r="B73">
        <v>32.58</v>
      </c>
      <c r="C73" s="4">
        <v>1221</v>
      </c>
      <c r="D73">
        <f t="shared" si="7"/>
        <v>37.476979742173114</v>
      </c>
      <c r="E73" s="6">
        <f t="shared" si="8"/>
        <v>4.3782428938715359E-3</v>
      </c>
      <c r="F73" s="7">
        <f t="shared" si="11"/>
        <v>0.87947102506821961</v>
      </c>
      <c r="G73" s="8">
        <f t="shared" si="9"/>
        <v>9.8295368833911604E-3</v>
      </c>
      <c r="H73" s="8">
        <f t="shared" si="12"/>
        <v>0.42537335948106825</v>
      </c>
      <c r="I73">
        <f t="shared" si="10"/>
        <v>4.8887907987109624E-3</v>
      </c>
    </row>
    <row r="74" spans="1:9">
      <c r="A74" s="3" t="s">
        <v>80</v>
      </c>
      <c r="B74">
        <v>23.42</v>
      </c>
      <c r="C74" s="4">
        <v>869</v>
      </c>
      <c r="D74">
        <f t="shared" si="7"/>
        <v>37.105038428693419</v>
      </c>
      <c r="E74" s="6">
        <f t="shared" si="8"/>
        <v>3.1160467442869488E-3</v>
      </c>
      <c r="F74" s="7">
        <f t="shared" si="11"/>
        <v>0.88258707181250662</v>
      </c>
      <c r="G74" s="8">
        <f t="shared" si="9"/>
        <v>7.0659224619097905E-3</v>
      </c>
      <c r="H74" s="8">
        <f t="shared" si="12"/>
        <v>0.43243928194297804</v>
      </c>
      <c r="I74">
        <f t="shared" si="10"/>
        <v>3.5887007664179849E-3</v>
      </c>
    </row>
    <row r="75" spans="1:9">
      <c r="A75" s="3" t="s">
        <v>104</v>
      </c>
      <c r="B75">
        <v>17.14</v>
      </c>
      <c r="C75" s="4">
        <v>629</v>
      </c>
      <c r="D75">
        <f t="shared" si="7"/>
        <v>36.697782963827301</v>
      </c>
      <c r="E75" s="6">
        <f t="shared" si="8"/>
        <v>2.2554584604792759E-3</v>
      </c>
      <c r="F75" s="7">
        <f t="shared" si="11"/>
        <v>0.88484253027298587</v>
      </c>
      <c r="G75" s="8">
        <f t="shared" si="9"/>
        <v>5.171217378186755E-3</v>
      </c>
      <c r="H75" s="8">
        <f t="shared" si="12"/>
        <v>0.4376104993211648</v>
      </c>
      <c r="I75">
        <f t="shared" si="10"/>
        <v>1.706691815675565E-3</v>
      </c>
    </row>
    <row r="76" spans="1:9">
      <c r="A76" s="3" t="s">
        <v>58</v>
      </c>
      <c r="B76">
        <v>8.08</v>
      </c>
      <c r="C76" s="4">
        <v>287</v>
      </c>
      <c r="D76">
        <f t="shared" si="7"/>
        <v>35.519801980198018</v>
      </c>
      <c r="E76" s="6">
        <f t="shared" si="8"/>
        <v>1.029120156053342E-3</v>
      </c>
      <c r="F76" s="7">
        <f t="shared" si="11"/>
        <v>0.88587165042903926</v>
      </c>
      <c r="G76" s="8">
        <f t="shared" si="9"/>
        <v>2.4377734198219943E-3</v>
      </c>
      <c r="H76" s="8">
        <f t="shared" si="12"/>
        <v>0.44004827274098679</v>
      </c>
      <c r="I76">
        <f t="shared" si="10"/>
        <v>1.7391189700182164E-3</v>
      </c>
    </row>
    <row r="77" spans="1:9">
      <c r="A77" s="3" t="s">
        <v>72</v>
      </c>
      <c r="B77">
        <v>8.16</v>
      </c>
      <c r="C77" s="4">
        <v>280</v>
      </c>
      <c r="D77">
        <f t="shared" si="7"/>
        <v>34.313725490196077</v>
      </c>
      <c r="E77" s="6">
        <f t="shared" si="8"/>
        <v>1.0040196644422849E-3</v>
      </c>
      <c r="F77" s="7">
        <f t="shared" si="11"/>
        <v>0.88687567009348156</v>
      </c>
      <c r="G77" s="8">
        <f t="shared" si="9"/>
        <v>2.4619097903152815E-3</v>
      </c>
      <c r="H77" s="8">
        <f t="shared" si="12"/>
        <v>0.44251018253130209</v>
      </c>
      <c r="I77">
        <f t="shared" si="10"/>
        <v>1.9654380667774585E-3</v>
      </c>
    </row>
    <row r="78" spans="1:9">
      <c r="A78" s="3" t="s">
        <v>77</v>
      </c>
      <c r="B78">
        <v>9.16</v>
      </c>
      <c r="C78" s="4">
        <v>306</v>
      </c>
      <c r="D78">
        <f t="shared" si="7"/>
        <v>33.406113537117903</v>
      </c>
      <c r="E78" s="6">
        <f t="shared" si="8"/>
        <v>1.0972500618547829E-3</v>
      </c>
      <c r="F78" s="7">
        <f t="shared" si="11"/>
        <v>0.88797292015533635</v>
      </c>
      <c r="G78" s="8">
        <f t="shared" si="9"/>
        <v>2.7636144214813699E-3</v>
      </c>
      <c r="H78" s="8">
        <f t="shared" si="12"/>
        <v>0.44527379695278346</v>
      </c>
      <c r="I78">
        <f t="shared" si="10"/>
        <v>9.8055423431436806E-4</v>
      </c>
    </row>
    <row r="79" spans="1:9">
      <c r="A79" s="3" t="s">
        <v>101</v>
      </c>
      <c r="B79">
        <v>4.5599999999999996</v>
      </c>
      <c r="C79" s="4">
        <v>151</v>
      </c>
      <c r="D79">
        <f t="shared" si="7"/>
        <v>33.114035087719301</v>
      </c>
      <c r="E79" s="6">
        <f t="shared" si="8"/>
        <v>5.4145346189566083E-4</v>
      </c>
      <c r="F79" s="7">
        <f t="shared" si="11"/>
        <v>0.88851437361723207</v>
      </c>
      <c r="G79" s="8">
        <f t="shared" si="9"/>
        <v>1.375773118117363E-3</v>
      </c>
      <c r="H79" s="8">
        <f t="shared" si="12"/>
        <v>0.44664957007090084</v>
      </c>
      <c r="I79">
        <f t="shared" si="10"/>
        <v>2.2046992870689563E-3</v>
      </c>
    </row>
    <row r="80" spans="1:9">
      <c r="A80" s="3" t="s">
        <v>54</v>
      </c>
      <c r="B80">
        <v>10.19</v>
      </c>
      <c r="C80" s="4">
        <v>329</v>
      </c>
      <c r="D80">
        <f t="shared" si="7"/>
        <v>32.286555446516196</v>
      </c>
      <c r="E80" s="6">
        <f t="shared" si="8"/>
        <v>1.1797231057196849E-3</v>
      </c>
      <c r="F80" s="7">
        <f t="shared" si="11"/>
        <v>0.88969409672295174</v>
      </c>
      <c r="G80" s="8">
        <f t="shared" si="9"/>
        <v>3.0743701915824408E-3</v>
      </c>
      <c r="H80" s="8">
        <f t="shared" si="12"/>
        <v>0.4497239402624833</v>
      </c>
      <c r="I80">
        <f t="shared" si="10"/>
        <v>7.6757408502218238E-3</v>
      </c>
    </row>
    <row r="81" spans="1:9">
      <c r="A81" s="3" t="s">
        <v>124</v>
      </c>
      <c r="B81">
        <v>35.24</v>
      </c>
      <c r="C81" s="4">
        <v>1106</v>
      </c>
      <c r="D81">
        <f t="shared" si="7"/>
        <v>31.384790011350734</v>
      </c>
      <c r="E81" s="6">
        <f t="shared" si="8"/>
        <v>3.9658776745470255E-3</v>
      </c>
      <c r="F81" s="7">
        <f t="shared" si="11"/>
        <v>0.89365997439749878</v>
      </c>
      <c r="G81" s="8">
        <f t="shared" si="9"/>
        <v>1.0632071202292957E-2</v>
      </c>
      <c r="H81" s="8">
        <f t="shared" si="12"/>
        <v>0.46035601146477628</v>
      </c>
      <c r="I81">
        <f t="shared" si="10"/>
        <v>2.8805487640050642E-3</v>
      </c>
    </row>
    <row r="82" spans="1:9">
      <c r="A82" s="3" t="s">
        <v>97</v>
      </c>
      <c r="B82">
        <v>13.2</v>
      </c>
      <c r="C82" s="4">
        <v>411</v>
      </c>
      <c r="D82">
        <f t="shared" si="7"/>
        <v>31.136363636363637</v>
      </c>
      <c r="E82" s="6">
        <f t="shared" si="8"/>
        <v>1.4737574360206398E-3</v>
      </c>
      <c r="F82" s="7">
        <f t="shared" si="11"/>
        <v>0.89513373183351941</v>
      </c>
      <c r="G82" s="8">
        <f t="shared" si="9"/>
        <v>3.9825011313923669E-3</v>
      </c>
      <c r="H82" s="8">
        <f t="shared" si="12"/>
        <v>0.46433851259616865</v>
      </c>
      <c r="I82">
        <f t="shared" si="10"/>
        <v>6.2557479066930322E-3</v>
      </c>
    </row>
    <row r="83" spans="1:9">
      <c r="A83" s="3" t="s">
        <v>73</v>
      </c>
      <c r="B83">
        <v>28.62</v>
      </c>
      <c r="C83" s="4">
        <v>885</v>
      </c>
      <c r="D83">
        <f t="shared" si="7"/>
        <v>30.922431865828091</v>
      </c>
      <c r="E83" s="6">
        <f t="shared" si="8"/>
        <v>3.1734192965407935E-3</v>
      </c>
      <c r="F83" s="7">
        <f t="shared" si="11"/>
        <v>0.89830715113006021</v>
      </c>
      <c r="G83" s="8">
        <f t="shared" si="9"/>
        <v>8.6347865439734498E-3</v>
      </c>
      <c r="H83" s="8">
        <f t="shared" si="12"/>
        <v>0.47297329914014208</v>
      </c>
      <c r="I83">
        <f t="shared" si="10"/>
        <v>2.4847026454057952E-2</v>
      </c>
    </row>
    <row r="84" spans="1:9">
      <c r="A84" s="3" t="s">
        <v>99</v>
      </c>
      <c r="B84">
        <v>113.23</v>
      </c>
      <c r="C84" s="4">
        <v>3444</v>
      </c>
      <c r="D84">
        <f t="shared" si="7"/>
        <v>30.41596749977921</v>
      </c>
      <c r="E84" s="6">
        <f t="shared" si="8"/>
        <v>1.2349441872640105E-2</v>
      </c>
      <c r="F84" s="7">
        <f t="shared" si="11"/>
        <v>0.9106565930027003</v>
      </c>
      <c r="G84" s="8">
        <f t="shared" si="9"/>
        <v>3.4162015386936188E-2</v>
      </c>
      <c r="H84" s="8">
        <f t="shared" si="12"/>
        <v>0.50713531452707827</v>
      </c>
      <c r="I84">
        <f t="shared" si="10"/>
        <v>2.8249987574571755E-3</v>
      </c>
    </row>
    <row r="85" spans="1:9">
      <c r="A85" s="3" t="s">
        <v>67</v>
      </c>
      <c r="B85">
        <v>12.87</v>
      </c>
      <c r="C85" s="4">
        <v>391</v>
      </c>
      <c r="D85">
        <f t="shared" si="7"/>
        <v>30.380730380730384</v>
      </c>
      <c r="E85" s="6">
        <f t="shared" si="8"/>
        <v>1.4020417457033336E-3</v>
      </c>
      <c r="F85" s="7">
        <f t="shared" si="11"/>
        <v>0.91205863474840365</v>
      </c>
      <c r="G85" s="8">
        <f t="shared" si="9"/>
        <v>3.8829386031075577E-3</v>
      </c>
      <c r="H85" s="8">
        <f t="shared" si="12"/>
        <v>0.51101825313018578</v>
      </c>
      <c r="I85">
        <f t="shared" si="10"/>
        <v>1.0808199853027389E-3</v>
      </c>
    </row>
    <row r="86" spans="1:9">
      <c r="A86" s="3" t="s">
        <v>53</v>
      </c>
      <c r="B86">
        <v>4.92</v>
      </c>
      <c r="C86" s="4">
        <v>149</v>
      </c>
      <c r="D86">
        <f t="shared" si="7"/>
        <v>30.284552845528456</v>
      </c>
      <c r="E86" s="6">
        <f t="shared" si="8"/>
        <v>5.342818928639302E-4</v>
      </c>
      <c r="F86" s="7">
        <f t="shared" si="11"/>
        <v>0.91259291664126763</v>
      </c>
      <c r="G86" s="8">
        <f t="shared" si="9"/>
        <v>1.484386785337155E-3</v>
      </c>
      <c r="H86" s="8">
        <f t="shared" si="12"/>
        <v>0.51250263991552292</v>
      </c>
      <c r="I86">
        <f t="shared" si="10"/>
        <v>5.8840048171199255E-3</v>
      </c>
    </row>
    <row r="87" spans="1:9">
      <c r="A87" s="3" t="s">
        <v>27</v>
      </c>
      <c r="B87">
        <v>26.63</v>
      </c>
      <c r="C87" s="4">
        <v>788</v>
      </c>
      <c r="D87">
        <f t="shared" si="7"/>
        <v>29.590687194892979</v>
      </c>
      <c r="E87" s="6">
        <f t="shared" si="8"/>
        <v>2.8255981985018594E-3</v>
      </c>
      <c r="F87" s="7">
        <f t="shared" si="11"/>
        <v>0.91541851483976944</v>
      </c>
      <c r="G87" s="8">
        <f t="shared" si="9"/>
        <v>8.0343943279529342E-3</v>
      </c>
      <c r="H87" s="8">
        <f t="shared" si="12"/>
        <v>0.52053703424347586</v>
      </c>
      <c r="I87">
        <f t="shared" si="10"/>
        <v>4.8830129633747332E-3</v>
      </c>
    </row>
    <row r="88" spans="1:9">
      <c r="A88" s="3" t="s">
        <v>23</v>
      </c>
      <c r="B88">
        <v>21.85</v>
      </c>
      <c r="C88" s="4">
        <v>617</v>
      </c>
      <c r="D88">
        <f t="shared" si="7"/>
        <v>28.23798627002288</v>
      </c>
      <c r="E88" s="6">
        <f t="shared" si="8"/>
        <v>2.2124290462888921E-3</v>
      </c>
      <c r="F88" s="7">
        <f t="shared" si="11"/>
        <v>0.91763094388605837</v>
      </c>
      <c r="G88" s="8">
        <f t="shared" si="9"/>
        <v>6.5922461909790316E-3</v>
      </c>
      <c r="H88" s="8">
        <f t="shared" si="12"/>
        <v>0.52712928043445484</v>
      </c>
      <c r="I88">
        <f t="shared" si="10"/>
        <v>1.4511446642321846E-3</v>
      </c>
    </row>
    <row r="89" spans="1:9">
      <c r="A89" s="3" t="s">
        <v>93</v>
      </c>
      <c r="B89">
        <v>6.45</v>
      </c>
      <c r="C89" s="4">
        <v>177</v>
      </c>
      <c r="D89">
        <f t="shared" si="7"/>
        <v>27.441860465116278</v>
      </c>
      <c r="E89" s="6">
        <f t="shared" si="8"/>
        <v>6.3468385930815874E-4</v>
      </c>
      <c r="F89" s="7">
        <f t="shared" si="11"/>
        <v>0.91826562774536657</v>
      </c>
      <c r="G89" s="8">
        <f t="shared" si="9"/>
        <v>1.9459948710212702E-3</v>
      </c>
      <c r="H89" s="8">
        <f t="shared" si="12"/>
        <v>0.52907527530547616</v>
      </c>
      <c r="I89">
        <f t="shared" si="10"/>
        <v>2.2212881301941101E-2</v>
      </c>
    </row>
    <row r="90" spans="1:9">
      <c r="A90" s="3" t="s">
        <v>102</v>
      </c>
      <c r="B90">
        <v>98.53</v>
      </c>
      <c r="C90" s="4">
        <v>2680</v>
      </c>
      <c r="D90">
        <f t="shared" si="7"/>
        <v>27.199837612909775</v>
      </c>
      <c r="E90" s="6">
        <f t="shared" si="8"/>
        <v>9.6099025025190143E-3</v>
      </c>
      <c r="F90" s="7">
        <f t="shared" si="11"/>
        <v>0.9278755302478856</v>
      </c>
      <c r="G90" s="8">
        <f t="shared" si="9"/>
        <v>2.972695730879469E-2</v>
      </c>
      <c r="H90" s="8">
        <f t="shared" si="12"/>
        <v>0.55880223261427087</v>
      </c>
      <c r="I90">
        <f t="shared" si="10"/>
        <v>7.5667216199007958E-3</v>
      </c>
    </row>
    <row r="91" spans="1:9">
      <c r="A91" s="3" t="s">
        <v>137</v>
      </c>
      <c r="B91">
        <v>33.549999999999997</v>
      </c>
      <c r="C91" s="4">
        <v>911</v>
      </c>
      <c r="D91">
        <f t="shared" si="7"/>
        <v>27.15350223546945</v>
      </c>
      <c r="E91" s="6">
        <f t="shared" si="8"/>
        <v>3.2666496939532915E-3</v>
      </c>
      <c r="F91" s="7">
        <f t="shared" si="11"/>
        <v>0.9311421799418389</v>
      </c>
      <c r="G91" s="8">
        <f t="shared" si="9"/>
        <v>1.0122190375622266E-2</v>
      </c>
      <c r="H91" s="8">
        <f t="shared" si="12"/>
        <v>0.5689244229898931</v>
      </c>
      <c r="I91">
        <f t="shared" si="10"/>
        <v>2.3548075510126942E-3</v>
      </c>
    </row>
    <row r="92" spans="1:9">
      <c r="A92" s="3" t="s">
        <v>37</v>
      </c>
      <c r="B92">
        <v>10.43</v>
      </c>
      <c r="C92" s="4">
        <v>282</v>
      </c>
      <c r="D92">
        <f t="shared" si="7"/>
        <v>27.037392138063279</v>
      </c>
      <c r="E92" s="6">
        <f t="shared" si="8"/>
        <v>1.0111912334740156E-3</v>
      </c>
      <c r="F92" s="7">
        <f t="shared" si="11"/>
        <v>0.93215337117531294</v>
      </c>
      <c r="G92" s="8">
        <f t="shared" si="9"/>
        <v>3.146779303062302E-3</v>
      </c>
      <c r="H92" s="8">
        <f t="shared" si="12"/>
        <v>0.57207120229295538</v>
      </c>
      <c r="I92">
        <f t="shared" si="10"/>
        <v>9.3600706339722617E-3</v>
      </c>
    </row>
    <row r="93" spans="1:9">
      <c r="A93" s="3" t="s">
        <v>17</v>
      </c>
      <c r="B93">
        <v>41.32</v>
      </c>
      <c r="C93" s="4">
        <v>1102</v>
      </c>
      <c r="D93">
        <f t="shared" si="7"/>
        <v>26.669893514036787</v>
      </c>
      <c r="E93" s="6">
        <f t="shared" si="8"/>
        <v>3.9515345364835646E-3</v>
      </c>
      <c r="F93" s="7">
        <f t="shared" si="11"/>
        <v>0.9361049057117965</v>
      </c>
      <c r="G93" s="8">
        <f t="shared" si="9"/>
        <v>1.2466435359782773E-2</v>
      </c>
      <c r="H93" s="8">
        <f t="shared" si="12"/>
        <v>0.58453763765273814</v>
      </c>
      <c r="I93">
        <f t="shared" si="10"/>
        <v>4.122696488903177E-3</v>
      </c>
    </row>
    <row r="94" spans="1:9">
      <c r="A94" s="3" t="s">
        <v>106</v>
      </c>
      <c r="B94">
        <v>18.13</v>
      </c>
      <c r="C94" s="4">
        <v>476</v>
      </c>
      <c r="D94">
        <f t="shared" si="7"/>
        <v>26.254826254826256</v>
      </c>
      <c r="E94" s="6">
        <f t="shared" si="8"/>
        <v>1.7068334295518846E-3</v>
      </c>
      <c r="F94" s="7">
        <f t="shared" si="11"/>
        <v>0.93781173914134841</v>
      </c>
      <c r="G94" s="8">
        <f t="shared" si="9"/>
        <v>5.4699049630411826E-3</v>
      </c>
      <c r="H94" s="8">
        <f t="shared" si="12"/>
        <v>0.59000754261577937</v>
      </c>
      <c r="I94">
        <f t="shared" si="10"/>
        <v>3.0629051256628737E-3</v>
      </c>
    </row>
    <row r="95" spans="1:9">
      <c r="A95" s="3" t="s">
        <v>109</v>
      </c>
      <c r="B95">
        <v>13.36</v>
      </c>
      <c r="C95" s="4">
        <v>339</v>
      </c>
      <c r="D95">
        <f t="shared" si="7"/>
        <v>25.374251497005989</v>
      </c>
      <c r="E95" s="6">
        <f t="shared" si="8"/>
        <v>1.2155809508783378E-3</v>
      </c>
      <c r="F95" s="7">
        <f t="shared" si="11"/>
        <v>0.93902732009222678</v>
      </c>
      <c r="G95" s="8">
        <f t="shared" si="9"/>
        <v>4.0307738723789404E-3</v>
      </c>
      <c r="H95" s="8">
        <f t="shared" si="12"/>
        <v>0.5940383164881583</v>
      </c>
      <c r="I95">
        <f t="shared" si="10"/>
        <v>5.784707979834991E-3</v>
      </c>
    </row>
    <row r="96" spans="1:9">
      <c r="A96" s="3" t="s">
        <v>84</v>
      </c>
      <c r="B96">
        <v>25.11</v>
      </c>
      <c r="C96" s="4">
        <v>624</v>
      </c>
      <c r="D96">
        <f t="shared" si="7"/>
        <v>24.850657108721624</v>
      </c>
      <c r="E96" s="6">
        <f t="shared" si="8"/>
        <v>2.2375295378999492E-3</v>
      </c>
      <c r="F96" s="7">
        <f t="shared" si="11"/>
        <v>0.94126484963012669</v>
      </c>
      <c r="G96" s="8">
        <f t="shared" si="9"/>
        <v>7.5758032885804797E-3</v>
      </c>
      <c r="H96" s="8">
        <f t="shared" si="12"/>
        <v>0.60161411977673873</v>
      </c>
      <c r="I96">
        <f t="shared" si="10"/>
        <v>8.4948524635236611E-3</v>
      </c>
    </row>
    <row r="97" spans="1:9">
      <c r="A97" s="3" t="s">
        <v>98</v>
      </c>
      <c r="B97">
        <v>36.56</v>
      </c>
      <c r="C97" s="4">
        <v>875</v>
      </c>
      <c r="D97">
        <f t="shared" si="7"/>
        <v>23.933260393873084</v>
      </c>
      <c r="E97" s="6">
        <f t="shared" si="8"/>
        <v>3.1375614513821405E-3</v>
      </c>
      <c r="F97" s="7">
        <f t="shared" si="11"/>
        <v>0.9444024110815088</v>
      </c>
      <c r="G97" s="8">
        <f t="shared" si="9"/>
        <v>1.1030321315432193E-2</v>
      </c>
      <c r="H97" s="8">
        <f t="shared" si="12"/>
        <v>0.61264444109217098</v>
      </c>
      <c r="I97">
        <f t="shared" si="10"/>
        <v>2.9475253767833332E-3</v>
      </c>
    </row>
    <row r="98" spans="1:9">
      <c r="A98" s="3" t="s">
        <v>36</v>
      </c>
      <c r="B98">
        <v>12.65</v>
      </c>
      <c r="C98" s="4">
        <v>299</v>
      </c>
      <c r="D98">
        <f t="shared" ref="D98:D129" si="13">C98/B98</f>
        <v>23.636363636363637</v>
      </c>
      <c r="E98" s="6">
        <f t="shared" si="8"/>
        <v>1.0721495702437258E-3</v>
      </c>
      <c r="F98" s="7">
        <f t="shared" si="11"/>
        <v>0.9454745606517525</v>
      </c>
      <c r="G98" s="8">
        <f t="shared" si="9"/>
        <v>3.8165635842510185E-3</v>
      </c>
      <c r="H98" s="8">
        <f t="shared" si="12"/>
        <v>0.61646100467642195</v>
      </c>
      <c r="I98">
        <f t="shared" si="10"/>
        <v>3.3078074790031664E-3</v>
      </c>
    </row>
    <row r="99" spans="1:9">
      <c r="A99" s="3" t="s">
        <v>24</v>
      </c>
      <c r="B99">
        <v>14.13</v>
      </c>
      <c r="C99" s="4">
        <v>327</v>
      </c>
      <c r="D99">
        <f t="shared" si="13"/>
        <v>23.14225053078556</v>
      </c>
      <c r="E99" s="6">
        <f t="shared" si="8"/>
        <v>1.1725515366879543E-3</v>
      </c>
      <c r="F99" s="7">
        <f t="shared" si="11"/>
        <v>0.94664711218844044</v>
      </c>
      <c r="G99" s="8">
        <f t="shared" si="9"/>
        <v>4.2630864383768289E-3</v>
      </c>
      <c r="H99" s="8">
        <f t="shared" si="12"/>
        <v>0.62072409111479876</v>
      </c>
      <c r="I99">
        <f t="shared" si="10"/>
        <v>2.2211203626472109E-3</v>
      </c>
    </row>
    <row r="100" spans="1:9">
      <c r="A100" s="3" t="s">
        <v>34</v>
      </c>
      <c r="B100">
        <v>9.39</v>
      </c>
      <c r="C100" s="4">
        <v>207</v>
      </c>
      <c r="D100">
        <f t="shared" si="13"/>
        <v>22.04472843450479</v>
      </c>
      <c r="E100" s="6">
        <f t="shared" si="8"/>
        <v>7.422573947841178E-4</v>
      </c>
      <c r="F100" s="7">
        <f t="shared" si="11"/>
        <v>0.94738936958322451</v>
      </c>
      <c r="G100" s="8">
        <f t="shared" si="9"/>
        <v>2.8330064866495704E-3</v>
      </c>
      <c r="H100" s="8">
        <f t="shared" si="12"/>
        <v>0.62355709760144828</v>
      </c>
      <c r="I100">
        <f t="shared" si="10"/>
        <v>4.6059255191359671E-3</v>
      </c>
    </row>
    <row r="101" spans="1:9">
      <c r="A101" s="3" t="s">
        <v>32</v>
      </c>
      <c r="B101">
        <v>19.47</v>
      </c>
      <c r="C101" s="4">
        <v>429</v>
      </c>
      <c r="D101">
        <f t="shared" si="13"/>
        <v>22.033898305084747</v>
      </c>
      <c r="E101" s="6">
        <f t="shared" si="8"/>
        <v>1.5383015573062152E-3</v>
      </c>
      <c r="F101" s="7">
        <f t="shared" si="11"/>
        <v>0.94892767114053067</v>
      </c>
      <c r="G101" s="8">
        <f t="shared" si="9"/>
        <v>5.8741891688037411E-3</v>
      </c>
      <c r="H101" s="8">
        <f t="shared" si="12"/>
        <v>0.62943128677025206</v>
      </c>
      <c r="I101">
        <f t="shared" si="10"/>
        <v>2.269188693902302E-2</v>
      </c>
    </row>
    <row r="102" spans="1:9">
      <c r="A102" s="3" t="s">
        <v>60</v>
      </c>
      <c r="B102">
        <v>95.65</v>
      </c>
      <c r="C102" s="4">
        <v>2079</v>
      </c>
      <c r="D102">
        <f t="shared" si="13"/>
        <v>21.735493988499737</v>
      </c>
      <c r="E102" s="6">
        <f t="shared" si="8"/>
        <v>7.4548460084839663E-3</v>
      </c>
      <c r="F102" s="7">
        <f t="shared" si="11"/>
        <v>0.95638251714901468</v>
      </c>
      <c r="G102" s="8">
        <f t="shared" si="9"/>
        <v>2.8858047971036357E-2</v>
      </c>
      <c r="H102" s="8">
        <f t="shared" si="12"/>
        <v>0.65828933474128837</v>
      </c>
      <c r="I102">
        <f t="shared" si="10"/>
        <v>8.5181106873433166E-3</v>
      </c>
    </row>
    <row r="103" spans="1:9">
      <c r="A103" s="3" t="s">
        <v>87</v>
      </c>
      <c r="B103">
        <v>35.82</v>
      </c>
      <c r="C103" s="4">
        <v>770</v>
      </c>
      <c r="D103">
        <f t="shared" si="13"/>
        <v>21.496370742601897</v>
      </c>
      <c r="E103" s="6">
        <f t="shared" si="8"/>
        <v>2.7610540772162839E-3</v>
      </c>
      <c r="F103" s="7">
        <f t="shared" si="11"/>
        <v>0.95914357122623095</v>
      </c>
      <c r="G103" s="8">
        <f t="shared" si="9"/>
        <v>1.0807059888369287E-2</v>
      </c>
      <c r="H103" s="8">
        <f t="shared" si="12"/>
        <v>0.66909639462965764</v>
      </c>
      <c r="I103">
        <f t="shared" si="10"/>
        <v>7.5397526148709426E-3</v>
      </c>
    </row>
    <row r="104" spans="1:9">
      <c r="A104" s="3" t="s">
        <v>94</v>
      </c>
      <c r="B104">
        <v>31.61</v>
      </c>
      <c r="C104" s="4">
        <v>670</v>
      </c>
      <c r="D104">
        <f t="shared" si="13"/>
        <v>21.195824106295476</v>
      </c>
      <c r="E104" s="6">
        <f t="shared" si="8"/>
        <v>2.4024756256297536E-3</v>
      </c>
      <c r="F104" s="7">
        <f t="shared" si="11"/>
        <v>0.96154604685186074</v>
      </c>
      <c r="G104" s="8">
        <f t="shared" si="9"/>
        <v>9.5368833911600535E-3</v>
      </c>
      <c r="H104" s="8">
        <f t="shared" si="12"/>
        <v>0.67863327802081774</v>
      </c>
      <c r="I104">
        <f t="shared" si="10"/>
        <v>1.8328389468318385E-3</v>
      </c>
    </row>
    <row r="105" spans="1:9">
      <c r="A105" s="3" t="s">
        <v>108</v>
      </c>
      <c r="B105">
        <v>7.66</v>
      </c>
      <c r="C105" s="4">
        <v>160</v>
      </c>
      <c r="D105">
        <f t="shared" si="13"/>
        <v>20.887728459530027</v>
      </c>
      <c r="E105" s="6">
        <f t="shared" si="8"/>
        <v>5.7372552253844857E-4</v>
      </c>
      <c r="F105" s="7">
        <f t="shared" si="11"/>
        <v>0.96211977237439916</v>
      </c>
      <c r="G105" s="8">
        <f t="shared" si="9"/>
        <v>2.3110574747322371E-3</v>
      </c>
      <c r="H105" s="8">
        <f t="shared" si="12"/>
        <v>0.68094433549555</v>
      </c>
      <c r="I105">
        <f t="shared" si="10"/>
        <v>5.1928900026045888E-3</v>
      </c>
    </row>
    <row r="106" spans="1:9">
      <c r="A106" s="3" t="s">
        <v>47</v>
      </c>
      <c r="B106">
        <v>21.7</v>
      </c>
      <c r="C106" s="4">
        <v>453</v>
      </c>
      <c r="D106">
        <f t="shared" si="13"/>
        <v>20.875576036866359</v>
      </c>
      <c r="E106" s="6">
        <f t="shared" si="8"/>
        <v>1.6243603856869826E-3</v>
      </c>
      <c r="F106" s="7">
        <f t="shared" si="11"/>
        <v>0.96374413276008619</v>
      </c>
      <c r="G106" s="8">
        <f t="shared" si="9"/>
        <v>6.5469904963041184E-3</v>
      </c>
      <c r="H106" s="8">
        <f t="shared" si="12"/>
        <v>0.68749132599185414</v>
      </c>
      <c r="I106">
        <f t="shared" si="10"/>
        <v>1.463500815724883E-3</v>
      </c>
    </row>
    <row r="107" spans="1:9">
      <c r="A107" s="3" t="s">
        <v>49</v>
      </c>
      <c r="B107">
        <v>6.11</v>
      </c>
      <c r="C107" s="4">
        <v>127</v>
      </c>
      <c r="D107">
        <f t="shared" si="13"/>
        <v>20.785597381342061</v>
      </c>
      <c r="E107" s="6">
        <f t="shared" si="8"/>
        <v>4.5539463351489356E-4</v>
      </c>
      <c r="F107" s="7">
        <f t="shared" si="11"/>
        <v>0.96419952739360104</v>
      </c>
      <c r="G107" s="8">
        <f t="shared" si="9"/>
        <v>1.8434152964248002E-3</v>
      </c>
      <c r="H107" s="8">
        <f t="shared" si="12"/>
        <v>0.68933474128827898</v>
      </c>
      <c r="I107">
        <f t="shared" si="10"/>
        <v>3.7180258038344016E-3</v>
      </c>
    </row>
    <row r="108" spans="1:9">
      <c r="A108" s="3" t="s">
        <v>46</v>
      </c>
      <c r="B108">
        <v>15.5</v>
      </c>
      <c r="C108" s="4">
        <v>320</v>
      </c>
      <c r="D108">
        <f t="shared" si="13"/>
        <v>20.64516129032258</v>
      </c>
      <c r="E108" s="6">
        <f t="shared" si="8"/>
        <v>1.1474510450768971E-3</v>
      </c>
      <c r="F108" s="7">
        <f t="shared" si="11"/>
        <v>0.96534697843867789</v>
      </c>
      <c r="G108" s="8">
        <f t="shared" si="9"/>
        <v>4.6764217830743702E-3</v>
      </c>
      <c r="H108" s="8">
        <f t="shared" si="12"/>
        <v>0.69401116307135335</v>
      </c>
      <c r="I108">
        <f t="shared" si="10"/>
        <v>9.9820996868855705E-3</v>
      </c>
    </row>
    <row r="109" spans="1:9">
      <c r="A109" s="3" t="s">
        <v>48</v>
      </c>
      <c r="B109">
        <v>41.22</v>
      </c>
      <c r="C109" s="4">
        <v>813</v>
      </c>
      <c r="D109">
        <f t="shared" si="13"/>
        <v>19.723435225618633</v>
      </c>
      <c r="E109" s="6">
        <f t="shared" si="8"/>
        <v>2.915242811398492E-3</v>
      </c>
      <c r="F109" s="7">
        <f t="shared" si="11"/>
        <v>0.96826222125007644</v>
      </c>
      <c r="G109" s="8">
        <f t="shared" si="9"/>
        <v>1.2436264896666164E-2</v>
      </c>
      <c r="H109" s="8">
        <f t="shared" si="12"/>
        <v>0.70644742796801951</v>
      </c>
      <c r="I109">
        <f t="shared" si="10"/>
        <v>1.0606029611285317E-2</v>
      </c>
    </row>
    <row r="110" spans="1:9">
      <c r="A110" s="3" t="s">
        <v>35</v>
      </c>
      <c r="B110">
        <v>43.72</v>
      </c>
      <c r="C110" s="4">
        <v>855</v>
      </c>
      <c r="D110">
        <f t="shared" si="13"/>
        <v>19.556267154620311</v>
      </c>
      <c r="E110" s="6">
        <f t="shared" si="8"/>
        <v>3.0658457610648346E-3</v>
      </c>
      <c r="F110" s="7">
        <f t="shared" si="11"/>
        <v>0.97132806701114127</v>
      </c>
      <c r="G110" s="8">
        <f t="shared" si="9"/>
        <v>1.3190526474581384E-2</v>
      </c>
      <c r="H110" s="8">
        <f t="shared" si="12"/>
        <v>0.71963795444260092</v>
      </c>
      <c r="I110">
        <f t="shared" si="10"/>
        <v>3.1428034799610982E-3</v>
      </c>
    </row>
    <row r="111" spans="1:9">
      <c r="A111" s="3" t="s">
        <v>65</v>
      </c>
      <c r="B111">
        <v>12.82</v>
      </c>
      <c r="C111" s="4">
        <v>238</v>
      </c>
      <c r="D111">
        <f t="shared" si="13"/>
        <v>18.564742589703588</v>
      </c>
      <c r="E111" s="6">
        <f t="shared" si="8"/>
        <v>8.5341671477594228E-4</v>
      </c>
      <c r="F111" s="7">
        <f t="shared" si="11"/>
        <v>0.97218148372591717</v>
      </c>
      <c r="G111" s="8">
        <f t="shared" si="9"/>
        <v>3.8678533715492533E-3</v>
      </c>
      <c r="H111" s="8">
        <f t="shared" si="12"/>
        <v>0.72350580781415019</v>
      </c>
      <c r="I111">
        <f t="shared" si="10"/>
        <v>4.3301808751984305E-3</v>
      </c>
    </row>
    <row r="112" spans="1:9">
      <c r="A112" s="3" t="s">
        <v>31</v>
      </c>
      <c r="B112">
        <v>17.62</v>
      </c>
      <c r="C112" s="4">
        <v>323</v>
      </c>
      <c r="D112">
        <f t="shared" si="13"/>
        <v>18.33144154370034</v>
      </c>
      <c r="E112" s="6">
        <f t="shared" si="8"/>
        <v>1.158208398624493E-3</v>
      </c>
      <c r="F112" s="7">
        <f t="shared" si="11"/>
        <v>0.97333969212454163</v>
      </c>
      <c r="G112" s="8">
        <f t="shared" si="9"/>
        <v>5.3160356011464783E-3</v>
      </c>
      <c r="H112" s="8">
        <f t="shared" si="12"/>
        <v>0.72882184341529666</v>
      </c>
      <c r="I112">
        <f t="shared" si="10"/>
        <v>1.1980920936901951E-2</v>
      </c>
    </row>
    <row r="113" spans="1:9">
      <c r="A113" s="3" t="s">
        <v>91</v>
      </c>
      <c r="B113">
        <v>48.71</v>
      </c>
      <c r="C113" s="4">
        <v>889</v>
      </c>
      <c r="D113">
        <f t="shared" si="13"/>
        <v>18.250872510778073</v>
      </c>
      <c r="E113" s="6">
        <f t="shared" si="8"/>
        <v>3.1877624346042547E-3</v>
      </c>
      <c r="F113" s="7">
        <f t="shared" si="11"/>
        <v>0.97652745455914591</v>
      </c>
      <c r="G113" s="8">
        <f t="shared" si="9"/>
        <v>1.4696032584100167E-2</v>
      </c>
      <c r="H113" s="8">
        <f t="shared" si="12"/>
        <v>0.74351787599939678</v>
      </c>
      <c r="I113">
        <f t="shared" si="10"/>
        <v>1.1010259324374383E-2</v>
      </c>
    </row>
    <row r="114" spans="1:9">
      <c r="A114" s="3" t="s">
        <v>121</v>
      </c>
      <c r="B114">
        <v>44.42</v>
      </c>
      <c r="C114" s="4">
        <v>779</v>
      </c>
      <c r="D114">
        <f t="shared" si="13"/>
        <v>17.537145429986492</v>
      </c>
      <c r="E114" s="6">
        <f t="shared" si="8"/>
        <v>2.7933261378590714E-3</v>
      </c>
      <c r="F114" s="7">
        <f t="shared" si="11"/>
        <v>0.97932078069700501</v>
      </c>
      <c r="G114" s="8">
        <f t="shared" si="9"/>
        <v>1.3401719716397647E-2</v>
      </c>
      <c r="H114" s="8">
        <f t="shared" si="12"/>
        <v>0.75691959571579448</v>
      </c>
      <c r="I114">
        <f t="shared" si="10"/>
        <v>1.138790571117243E-2</v>
      </c>
    </row>
    <row r="115" spans="1:9">
      <c r="A115" s="3" t="s">
        <v>28</v>
      </c>
      <c r="B115">
        <v>45.79</v>
      </c>
      <c r="C115" s="4">
        <v>789</v>
      </c>
      <c r="D115">
        <f t="shared" si="13"/>
        <v>17.230836427167503</v>
      </c>
      <c r="E115" s="6">
        <f t="shared" si="8"/>
        <v>2.8291839830177244E-3</v>
      </c>
      <c r="F115" s="7">
        <f t="shared" si="11"/>
        <v>0.98214996468002269</v>
      </c>
      <c r="G115" s="8">
        <f t="shared" si="9"/>
        <v>1.3815055061095188E-2</v>
      </c>
      <c r="H115" s="8">
        <f t="shared" si="12"/>
        <v>0.77073465077688963</v>
      </c>
      <c r="I115">
        <f t="shared" si="10"/>
        <v>2.5235953343540896E-3</v>
      </c>
    </row>
    <row r="116" spans="1:9">
      <c r="A116" s="3" t="s">
        <v>141</v>
      </c>
      <c r="B116">
        <v>10.130000000000001</v>
      </c>
      <c r="C116" s="4">
        <v>173</v>
      </c>
      <c r="D116">
        <f t="shared" si="13"/>
        <v>17.077986179664361</v>
      </c>
      <c r="E116" s="6">
        <f t="shared" si="8"/>
        <v>6.2034072124469747E-4</v>
      </c>
      <c r="F116" s="7">
        <f t="shared" si="11"/>
        <v>0.98277030540126742</v>
      </c>
      <c r="G116" s="8">
        <f t="shared" si="9"/>
        <v>3.0562679137124756E-3</v>
      </c>
      <c r="H116" s="8">
        <f t="shared" si="12"/>
        <v>0.77379091869060213</v>
      </c>
      <c r="I116">
        <f t="shared" si="10"/>
        <v>9.4575183878248259E-3</v>
      </c>
    </row>
    <row r="117" spans="1:9">
      <c r="A117" s="3" t="s">
        <v>103</v>
      </c>
      <c r="B117">
        <v>37.82</v>
      </c>
      <c r="C117" s="4">
        <v>633</v>
      </c>
      <c r="D117">
        <f t="shared" si="13"/>
        <v>16.737176097303013</v>
      </c>
      <c r="E117" s="6">
        <f t="shared" si="8"/>
        <v>2.2698015985427372E-3</v>
      </c>
      <c r="F117" s="7">
        <f t="shared" si="11"/>
        <v>0.98504010699981015</v>
      </c>
      <c r="G117" s="8">
        <f t="shared" si="9"/>
        <v>1.1410469150701463E-2</v>
      </c>
      <c r="H117" s="8">
        <f t="shared" si="12"/>
        <v>0.78520138784130356</v>
      </c>
      <c r="I117">
        <f t="shared" si="10"/>
        <v>1.7476326577872126E-3</v>
      </c>
    </row>
    <row r="118" spans="1:9">
      <c r="A118" s="3" t="s">
        <v>42</v>
      </c>
      <c r="B118">
        <v>6.97</v>
      </c>
      <c r="C118" s="4">
        <v>115</v>
      </c>
      <c r="D118">
        <f t="shared" si="13"/>
        <v>16.499282639885223</v>
      </c>
      <c r="E118" s="6">
        <f t="shared" si="8"/>
        <v>4.1236521932450993E-4</v>
      </c>
      <c r="F118" s="7">
        <f t="shared" si="11"/>
        <v>0.98545247221913468</v>
      </c>
      <c r="G118" s="8">
        <f t="shared" si="9"/>
        <v>2.1028812792276363E-3</v>
      </c>
      <c r="H118" s="8">
        <f t="shared" si="12"/>
        <v>0.7873042691205312</v>
      </c>
      <c r="I118">
        <f t="shared" si="10"/>
        <v>7.1166699730008665E-3</v>
      </c>
    </row>
    <row r="119" spans="1:9">
      <c r="A119" s="3" t="s">
        <v>33</v>
      </c>
      <c r="B119">
        <v>27.82</v>
      </c>
      <c r="C119" s="4">
        <v>409</v>
      </c>
      <c r="D119">
        <f t="shared" si="13"/>
        <v>14.701653486700215</v>
      </c>
      <c r="E119" s="6">
        <f t="shared" si="8"/>
        <v>1.4665858669889091E-3</v>
      </c>
      <c r="F119" s="7">
        <f t="shared" si="11"/>
        <v>0.98691905808612357</v>
      </c>
      <c r="G119" s="8">
        <f t="shared" si="9"/>
        <v>8.3934228390405794E-3</v>
      </c>
      <c r="H119" s="8">
        <f t="shared" si="12"/>
        <v>0.79569769195957174</v>
      </c>
      <c r="I119">
        <f t="shared" si="10"/>
        <v>5.9088540063066963E-3</v>
      </c>
    </row>
    <row r="120" spans="1:9">
      <c r="A120" s="3" t="s">
        <v>78</v>
      </c>
      <c r="B120">
        <v>22.7</v>
      </c>
      <c r="C120" s="4">
        <v>298</v>
      </c>
      <c r="D120">
        <f t="shared" si="13"/>
        <v>13.127753303964758</v>
      </c>
      <c r="E120" s="6">
        <f t="shared" si="8"/>
        <v>1.0685637857278604E-3</v>
      </c>
      <c r="F120" s="7">
        <f t="shared" si="11"/>
        <v>0.98798762187185141</v>
      </c>
      <c r="G120" s="8">
        <f t="shared" si="9"/>
        <v>6.8486951274702064E-3</v>
      </c>
      <c r="H120" s="8">
        <f t="shared" si="12"/>
        <v>0.80254638708704196</v>
      </c>
      <c r="I120">
        <f t="shared" si="10"/>
        <v>9.9865441015407619E-3</v>
      </c>
    </row>
    <row r="121" spans="1:9">
      <c r="A121" s="3" t="s">
        <v>140</v>
      </c>
      <c r="B121">
        <v>38.33</v>
      </c>
      <c r="C121" s="4">
        <v>500</v>
      </c>
      <c r="D121">
        <f t="shared" si="13"/>
        <v>13.044612575006523</v>
      </c>
      <c r="E121" s="6">
        <f t="shared" si="8"/>
        <v>1.7928922579326517E-3</v>
      </c>
      <c r="F121" s="7">
        <f t="shared" si="11"/>
        <v>0.98978051412978407</v>
      </c>
      <c r="G121" s="8">
        <f t="shared" si="9"/>
        <v>1.1564338512596167E-2</v>
      </c>
      <c r="H121" s="8">
        <f t="shared" si="12"/>
        <v>0.81411072559963815</v>
      </c>
      <c r="I121">
        <f t="shared" si="10"/>
        <v>2.8245739374651579E-3</v>
      </c>
    </row>
    <row r="122" spans="1:9">
      <c r="A122" s="3" t="s">
        <v>41</v>
      </c>
      <c r="B122">
        <v>10.71</v>
      </c>
      <c r="C122" s="4">
        <v>128</v>
      </c>
      <c r="D122">
        <f t="shared" si="13"/>
        <v>11.951447245564891</v>
      </c>
      <c r="E122" s="6">
        <f t="shared" si="8"/>
        <v>4.5898041803075888E-4</v>
      </c>
      <c r="F122" s="7">
        <f t="shared" si="11"/>
        <v>0.99023949454781479</v>
      </c>
      <c r="G122" s="8">
        <f t="shared" si="9"/>
        <v>3.2312565997888072E-3</v>
      </c>
      <c r="H122" s="8">
        <f t="shared" si="12"/>
        <v>0.817341982199427</v>
      </c>
      <c r="I122">
        <f t="shared" si="10"/>
        <v>1.4275066847902695E-2</v>
      </c>
    </row>
    <row r="123" spans="1:9">
      <c r="A123" s="3" t="s">
        <v>45</v>
      </c>
      <c r="B123">
        <v>54.03</v>
      </c>
      <c r="C123" s="4">
        <v>637</v>
      </c>
      <c r="D123">
        <f t="shared" si="13"/>
        <v>11.789746437164538</v>
      </c>
      <c r="E123" s="6">
        <f t="shared" si="8"/>
        <v>2.2841447366061985E-3</v>
      </c>
      <c r="F123" s="7">
        <f t="shared" si="11"/>
        <v>0.992523639284421</v>
      </c>
      <c r="G123" s="8">
        <f t="shared" si="9"/>
        <v>1.6301101221903758E-2</v>
      </c>
      <c r="H123" s="8">
        <f t="shared" si="12"/>
        <v>0.83364308342133076</v>
      </c>
      <c r="I123">
        <f t="shared" si="10"/>
        <v>4.828141697314936E-3</v>
      </c>
    </row>
    <row r="124" spans="1:9">
      <c r="A124" s="3" t="s">
        <v>38</v>
      </c>
      <c r="B124">
        <v>18.079999999999998</v>
      </c>
      <c r="C124" s="4">
        <v>196</v>
      </c>
      <c r="D124">
        <f t="shared" si="13"/>
        <v>10.840707964601771</v>
      </c>
      <c r="E124" s="6">
        <f t="shared" si="8"/>
        <v>7.0281376510959953E-4</v>
      </c>
      <c r="F124" s="7">
        <f t="shared" si="11"/>
        <v>0.99322645304953061</v>
      </c>
      <c r="G124" s="8">
        <f t="shared" si="9"/>
        <v>5.4548197314828774E-3</v>
      </c>
      <c r="H124" s="8">
        <f t="shared" si="12"/>
        <v>0.83909790315281363</v>
      </c>
      <c r="I124">
        <f t="shared" si="10"/>
        <v>8.5691368066970197E-3</v>
      </c>
    </row>
    <row r="125" spans="1:9">
      <c r="A125" s="3" t="s">
        <v>90</v>
      </c>
      <c r="B125">
        <v>32.020000000000003</v>
      </c>
      <c r="C125" s="4">
        <v>341</v>
      </c>
      <c r="D125">
        <f t="shared" si="13"/>
        <v>10.649594003747657</v>
      </c>
      <c r="E125" s="6">
        <f t="shared" si="8"/>
        <v>1.2227525199100685E-3</v>
      </c>
      <c r="F125" s="7">
        <f t="shared" si="11"/>
        <v>0.99444920556944072</v>
      </c>
      <c r="G125" s="8">
        <f t="shared" si="9"/>
        <v>9.6605822899381508E-3</v>
      </c>
      <c r="H125" s="8">
        <f t="shared" si="12"/>
        <v>0.84875848544275179</v>
      </c>
      <c r="I125">
        <f t="shared" si="10"/>
        <v>1.0354314894836514E-2</v>
      </c>
    </row>
    <row r="126" spans="1:9">
      <c r="A126" s="3" t="s">
        <v>61</v>
      </c>
      <c r="B126">
        <v>37.97</v>
      </c>
      <c r="C126" s="4">
        <v>341</v>
      </c>
      <c r="D126">
        <f t="shared" si="13"/>
        <v>8.9807742954964453</v>
      </c>
      <c r="E126" s="6">
        <f t="shared" si="8"/>
        <v>1.2227525199100685E-3</v>
      </c>
      <c r="F126" s="7">
        <f t="shared" si="11"/>
        <v>0.99567195808935083</v>
      </c>
      <c r="G126" s="8">
        <f t="shared" si="9"/>
        <v>1.1455724845376377E-2</v>
      </c>
      <c r="H126" s="8">
        <f t="shared" si="12"/>
        <v>0.86021421028812817</v>
      </c>
      <c r="I126">
        <f t="shared" si="10"/>
        <v>7.4726711169489368E-3</v>
      </c>
    </row>
    <row r="127" spans="1:9">
      <c r="A127" s="3" t="s">
        <v>25</v>
      </c>
      <c r="B127">
        <v>26.95</v>
      </c>
      <c r="C127" s="4">
        <v>202</v>
      </c>
      <c r="D127">
        <f t="shared" si="13"/>
        <v>7.4953617810760669</v>
      </c>
      <c r="E127" s="6">
        <f t="shared" si="8"/>
        <v>7.2432847220479132E-4</v>
      </c>
      <c r="F127" s="7">
        <f t="shared" si="11"/>
        <v>0.99639628656155566</v>
      </c>
      <c r="G127" s="8">
        <f t="shared" si="9"/>
        <v>8.1309398099260813E-3</v>
      </c>
      <c r="H127" s="8">
        <f t="shared" si="12"/>
        <v>0.86834515009805424</v>
      </c>
      <c r="I127">
        <f t="shared" si="10"/>
        <v>6.8346141319459708E-3</v>
      </c>
    </row>
    <row r="128" spans="1:9">
      <c r="A128" s="3" t="s">
        <v>43</v>
      </c>
      <c r="B128">
        <v>24.61</v>
      </c>
      <c r="C128" s="4">
        <v>181</v>
      </c>
      <c r="D128">
        <f t="shared" si="13"/>
        <v>7.354733848029257</v>
      </c>
      <c r="E128" s="6">
        <f t="shared" si="8"/>
        <v>6.4902699737162E-4</v>
      </c>
      <c r="F128" s="7">
        <f t="shared" si="11"/>
        <v>0.99704531355892723</v>
      </c>
      <c r="G128" s="8">
        <f t="shared" si="9"/>
        <v>7.4249509729974357E-3</v>
      </c>
      <c r="H128" s="8">
        <f t="shared" si="12"/>
        <v>0.87577010107105169</v>
      </c>
      <c r="I128">
        <f t="shared" si="10"/>
        <v>8.3268796685812552E-3</v>
      </c>
    </row>
    <row r="129" spans="1:9">
      <c r="A129" s="3" t="s">
        <v>134</v>
      </c>
      <c r="B129">
        <v>29.79</v>
      </c>
      <c r="C129" s="4">
        <v>202</v>
      </c>
      <c r="D129">
        <f t="shared" si="13"/>
        <v>6.7807989258140315</v>
      </c>
      <c r="E129" s="6">
        <f t="shared" si="8"/>
        <v>7.2432847220479132E-4</v>
      </c>
      <c r="F129" s="7">
        <f t="shared" si="11"/>
        <v>0.99776964203113205</v>
      </c>
      <c r="G129" s="8">
        <f t="shared" si="9"/>
        <v>8.9877809624377726E-3</v>
      </c>
      <c r="H129" s="8">
        <f t="shared" si="12"/>
        <v>0.88475788203348948</v>
      </c>
      <c r="I129">
        <f t="shared" si="10"/>
        <v>9.7909395107627195E-2</v>
      </c>
    </row>
    <row r="130" spans="1:9">
      <c r="A130" s="3" t="s">
        <v>22</v>
      </c>
      <c r="B130">
        <v>331.58</v>
      </c>
      <c r="C130" s="4">
        <v>601</v>
      </c>
      <c r="D130">
        <f t="shared" ref="D130:D133" si="14">C130/B130</f>
        <v>1.8125339284637192</v>
      </c>
      <c r="E130" s="6">
        <f t="shared" si="8"/>
        <v>2.1550564940350475E-3</v>
      </c>
      <c r="F130" s="7">
        <f t="shared" si="11"/>
        <v>0.99992469852516708</v>
      </c>
      <c r="G130" s="8">
        <f t="shared" si="9"/>
        <v>0.10003922160205159</v>
      </c>
      <c r="H130" s="8">
        <f t="shared" si="12"/>
        <v>0.98479710363554107</v>
      </c>
      <c r="I130">
        <f t="shared" si="10"/>
        <v>1.3236049299113817E-2</v>
      </c>
    </row>
    <row r="131" spans="1:9">
      <c r="A131" s="3" t="s">
        <v>136</v>
      </c>
      <c r="B131">
        <v>44.12</v>
      </c>
      <c r="C131" s="4">
        <v>21</v>
      </c>
      <c r="D131">
        <f t="shared" si="14"/>
        <v>0.47597461468721669</v>
      </c>
      <c r="E131" s="6">
        <f t="shared" ref="E131:E133" si="15">C131/278879</f>
        <v>7.5301474833171375E-5</v>
      </c>
      <c r="F131" s="7">
        <f t="shared" si="11"/>
        <v>1.0000000000000002</v>
      </c>
      <c r="G131" s="8">
        <f t="shared" ref="G131:G133" si="16">B131/3314.5</f>
        <v>1.3311208327047819E-2</v>
      </c>
      <c r="H131" s="8">
        <f t="shared" si="12"/>
        <v>0.99810831196258887</v>
      </c>
      <c r="I131">
        <f t="shared" ref="I131:I133" si="17">F131*H132-F132*H131</f>
        <v>1.5356765726354249E-3</v>
      </c>
    </row>
    <row r="132" spans="1:9">
      <c r="A132" s="3" t="s">
        <v>117</v>
      </c>
      <c r="B132">
        <v>5.09</v>
      </c>
      <c r="C132" s="4">
        <v>0</v>
      </c>
      <c r="D132">
        <f t="shared" si="14"/>
        <v>0</v>
      </c>
      <c r="E132" s="6">
        <f t="shared" si="15"/>
        <v>0</v>
      </c>
      <c r="F132" s="7">
        <f t="shared" ref="F132:F133" si="18">F131+E132</f>
        <v>1.0000000000000002</v>
      </c>
      <c r="G132" s="8">
        <f t="shared" si="16"/>
        <v>1.53567657263539E-3</v>
      </c>
      <c r="H132" s="8">
        <f t="shared" ref="H132:H133" si="19">H131+G132</f>
        <v>0.99964398853522429</v>
      </c>
      <c r="I132">
        <f t="shared" si="17"/>
        <v>3.5601146477592938E-4</v>
      </c>
    </row>
    <row r="133" spans="1:9">
      <c r="A133" s="3" t="s">
        <v>142</v>
      </c>
      <c r="B133">
        <v>1.18</v>
      </c>
      <c r="C133" s="4">
        <v>0</v>
      </c>
      <c r="D133">
        <f t="shared" si="14"/>
        <v>0</v>
      </c>
      <c r="E133" s="6">
        <f t="shared" si="15"/>
        <v>0</v>
      </c>
      <c r="F133" s="7">
        <f t="shared" si="18"/>
        <v>1.0000000000000002</v>
      </c>
      <c r="G133" s="8">
        <f t="shared" si="16"/>
        <v>3.5601146477598429E-4</v>
      </c>
      <c r="H133" s="8">
        <f t="shared" si="19"/>
        <v>1.0000000000000002</v>
      </c>
      <c r="I133">
        <f t="shared" si="17"/>
        <v>0</v>
      </c>
    </row>
    <row r="134" spans="1:9">
      <c r="B134">
        <v>3314.5</v>
      </c>
      <c r="C134" s="11">
        <v>278879</v>
      </c>
      <c r="E134" s="6"/>
      <c r="F134" s="7"/>
      <c r="G134" s="8"/>
      <c r="H134" s="8"/>
    </row>
    <row r="135" spans="1:9">
      <c r="E135" s="6"/>
      <c r="F135" s="7"/>
      <c r="G135" s="8"/>
      <c r="H135" s="8"/>
    </row>
    <row r="136" spans="1:9">
      <c r="E136" s="6"/>
      <c r="F136" s="7"/>
      <c r="G136" s="8"/>
      <c r="H136" s="8"/>
    </row>
    <row r="137" spans="1:9">
      <c r="E137" s="6"/>
      <c r="F137" s="7"/>
      <c r="G137" s="8"/>
      <c r="H137" s="8"/>
    </row>
    <row r="138" spans="1:9">
      <c r="E138" s="6"/>
      <c r="F138" s="7"/>
      <c r="G138" s="8"/>
      <c r="H138" s="8"/>
    </row>
    <row r="139" spans="1:9">
      <c r="E139" s="6"/>
      <c r="F139" s="7"/>
      <c r="G139" s="8"/>
      <c r="H139" s="8"/>
    </row>
    <row r="140" spans="1:9">
      <c r="E140" s="6"/>
      <c r="F140" s="7"/>
      <c r="G140" s="8"/>
      <c r="H140" s="8"/>
    </row>
    <row r="141" spans="1:9">
      <c r="E141" s="6"/>
      <c r="F141" s="7"/>
      <c r="G141" s="8"/>
      <c r="H141" s="8"/>
    </row>
    <row r="142" spans="1:9">
      <c r="E142" s="6"/>
      <c r="F142" s="7"/>
      <c r="G142" s="8"/>
      <c r="H142" s="8"/>
    </row>
    <row r="143" spans="1:9">
      <c r="E143" s="6"/>
      <c r="F143" s="7"/>
      <c r="G143" s="8"/>
      <c r="H143" s="8"/>
    </row>
    <row r="144" spans="1:9">
      <c r="E144" s="6"/>
      <c r="F144" s="7"/>
      <c r="G144" s="8"/>
      <c r="H144" s="8"/>
    </row>
    <row r="145" spans="5:8">
      <c r="E145" s="6"/>
      <c r="F145" s="7"/>
      <c r="G145" s="8"/>
      <c r="H145" s="8"/>
    </row>
    <row r="146" spans="5:8">
      <c r="E146" s="6"/>
      <c r="F146" s="7"/>
      <c r="G146" s="8"/>
      <c r="H146" s="8"/>
    </row>
    <row r="147" spans="5:8">
      <c r="E147" s="6"/>
      <c r="F147" s="7"/>
      <c r="G147" s="8"/>
      <c r="H147" s="8"/>
    </row>
    <row r="148" spans="5:8">
      <c r="E148" s="6"/>
      <c r="F148" s="7"/>
      <c r="G148" s="8"/>
      <c r="H148" s="8"/>
    </row>
    <row r="149" spans="5:8">
      <c r="E149" s="6"/>
      <c r="F149" s="7"/>
      <c r="G149" s="8"/>
      <c r="H149" s="8"/>
    </row>
    <row r="150" spans="5:8">
      <c r="E150" s="6"/>
      <c r="F150" s="7"/>
      <c r="G150" s="8"/>
      <c r="H150" s="8"/>
    </row>
    <row r="151" spans="5:8">
      <c r="E151" s="6"/>
      <c r="F151" s="7"/>
      <c r="G151" s="8"/>
      <c r="H151" s="8"/>
    </row>
    <row r="152" spans="5:8">
      <c r="E152" s="6"/>
      <c r="F152" s="7"/>
      <c r="G152" s="8"/>
      <c r="H152" s="8"/>
    </row>
    <row r="153" spans="5:8">
      <c r="E153" s="6"/>
      <c r="F153" s="7"/>
      <c r="G153" s="8"/>
      <c r="H153" s="8"/>
    </row>
    <row r="154" spans="5:8">
      <c r="E154" s="6"/>
      <c r="F154" s="7"/>
      <c r="G154" s="8"/>
      <c r="H154" s="8"/>
    </row>
    <row r="155" spans="5:8">
      <c r="E155" s="6"/>
      <c r="F155" s="7"/>
      <c r="G155" s="8"/>
      <c r="H155" s="8"/>
    </row>
    <row r="156" spans="5:8">
      <c r="E156" s="6"/>
      <c r="F156" s="7"/>
      <c r="G156" s="8"/>
      <c r="H156" s="8"/>
    </row>
    <row r="157" spans="5:8">
      <c r="E157" s="6"/>
      <c r="F157" s="7"/>
      <c r="G157" s="8"/>
      <c r="H157" s="8"/>
    </row>
    <row r="158" spans="5:8">
      <c r="E158" s="6"/>
      <c r="F158" s="7"/>
      <c r="G158" s="8"/>
      <c r="H158" s="8"/>
    </row>
    <row r="159" spans="5:8">
      <c r="E159" s="6"/>
      <c r="F159" s="7"/>
      <c r="G159" s="8"/>
      <c r="H159" s="8"/>
    </row>
    <row r="160" spans="5:8">
      <c r="E160" s="6"/>
      <c r="F160" s="7"/>
      <c r="G160" s="8"/>
      <c r="H160" s="8"/>
    </row>
    <row r="161" spans="5:8">
      <c r="E161" s="6"/>
      <c r="F161" s="7"/>
      <c r="G161" s="8"/>
      <c r="H161" s="8"/>
    </row>
    <row r="162" spans="5:8">
      <c r="E162" s="6"/>
      <c r="F162" s="7"/>
      <c r="G162" s="8"/>
      <c r="H162" s="8"/>
    </row>
    <row r="163" spans="5:8">
      <c r="E163" s="6"/>
      <c r="F163" s="7"/>
      <c r="G163" s="8"/>
      <c r="H163" s="8"/>
    </row>
    <row r="164" spans="5:8">
      <c r="E164" s="6"/>
      <c r="F164" s="7"/>
      <c r="G164" s="8"/>
      <c r="H164" s="8"/>
    </row>
    <row r="165" spans="5:8">
      <c r="E165" s="6"/>
      <c r="F165" s="7"/>
      <c r="G165" s="8"/>
      <c r="H165" s="8"/>
    </row>
    <row r="166" spans="5:8">
      <c r="E166" s="6"/>
      <c r="F166" s="7"/>
      <c r="G166" s="8"/>
      <c r="H166" s="8"/>
    </row>
    <row r="167" spans="5:8">
      <c r="E167" s="6"/>
      <c r="F167" s="7"/>
      <c r="G167" s="8"/>
      <c r="H167" s="8"/>
    </row>
    <row r="168" spans="5:8">
      <c r="E168" s="6"/>
      <c r="F168" s="7"/>
      <c r="G168" s="8"/>
      <c r="H168" s="8"/>
    </row>
    <row r="169" spans="5:8">
      <c r="E169" s="6"/>
      <c r="F169" s="7"/>
      <c r="G169" s="8"/>
      <c r="H169" s="8"/>
    </row>
    <row r="170" spans="5:8">
      <c r="E170" s="6"/>
      <c r="F170" s="7"/>
      <c r="G170" s="8"/>
      <c r="H170" s="8"/>
    </row>
    <row r="171" spans="5:8">
      <c r="E171" s="6"/>
      <c r="F171" s="7"/>
      <c r="G171" s="8"/>
      <c r="H171" s="8"/>
    </row>
    <row r="172" spans="5:8">
      <c r="E172" s="6"/>
      <c r="F172" s="7"/>
      <c r="G172" s="8"/>
      <c r="H172" s="8"/>
    </row>
    <row r="173" spans="5:8">
      <c r="E173" s="6"/>
      <c r="F173" s="7"/>
      <c r="G173" s="8"/>
      <c r="H173" s="8"/>
    </row>
    <row r="174" spans="5:8">
      <c r="E174" s="6"/>
      <c r="F174" s="7"/>
      <c r="G174" s="8"/>
      <c r="H174" s="8"/>
    </row>
    <row r="175" spans="5:8">
      <c r="E175" s="6"/>
      <c r="F175" s="7"/>
      <c r="G175" s="8"/>
      <c r="H175" s="8"/>
    </row>
    <row r="176" spans="5:8">
      <c r="E176" s="6"/>
      <c r="F176" s="7"/>
      <c r="G176" s="8"/>
      <c r="H176" s="8"/>
    </row>
    <row r="177" spans="5:8">
      <c r="E177" s="6"/>
      <c r="F177" s="7"/>
      <c r="G177" s="8"/>
      <c r="H177" s="8"/>
    </row>
    <row r="178" spans="5:8">
      <c r="E178" s="6"/>
      <c r="F178" s="7"/>
      <c r="G178" s="8"/>
      <c r="H178" s="8"/>
    </row>
    <row r="179" spans="5:8">
      <c r="E179" s="6"/>
      <c r="F179" s="7"/>
      <c r="G179" s="8"/>
      <c r="H179" s="8"/>
    </row>
    <row r="180" spans="5:8">
      <c r="E180" s="6"/>
      <c r="F180" s="7"/>
      <c r="G180" s="8"/>
      <c r="H180" s="8"/>
    </row>
    <row r="181" spans="5:8">
      <c r="E181" s="6"/>
      <c r="F181" s="7"/>
      <c r="G181" s="8"/>
      <c r="H181" s="8"/>
    </row>
    <row r="182" spans="5:8">
      <c r="E182" s="6"/>
      <c r="F182" s="7"/>
      <c r="G182" s="8"/>
      <c r="H182" s="8"/>
    </row>
    <row r="183" spans="5:8">
      <c r="E183" s="6"/>
      <c r="F183" s="7"/>
      <c r="G183" s="8"/>
      <c r="H183" s="8"/>
    </row>
    <row r="184" spans="5:8">
      <c r="E184" s="6"/>
      <c r="F184" s="7"/>
      <c r="G184" s="8"/>
      <c r="H184" s="8"/>
    </row>
    <row r="185" spans="5:8">
      <c r="E185" s="6"/>
      <c r="F185" s="7"/>
      <c r="G185" s="8"/>
      <c r="H185" s="8"/>
    </row>
    <row r="186" spans="5:8">
      <c r="E186" s="6"/>
      <c r="F186" s="7"/>
      <c r="G186" s="8"/>
      <c r="H186" s="8"/>
    </row>
    <row r="187" spans="5:8">
      <c r="E187" s="6"/>
      <c r="F187" s="7"/>
      <c r="G187" s="8"/>
      <c r="H187" s="8"/>
    </row>
    <row r="188" spans="5:8">
      <c r="E188" s="6"/>
      <c r="F188" s="7"/>
      <c r="G188" s="8"/>
      <c r="H188" s="8"/>
    </row>
    <row r="189" spans="5:8">
      <c r="E189" s="6"/>
      <c r="F189" s="7"/>
      <c r="G189" s="8"/>
      <c r="H189" s="8"/>
    </row>
    <row r="190" spans="5:8">
      <c r="E190" s="6"/>
      <c r="F190" s="7"/>
      <c r="G190" s="8"/>
      <c r="H190" s="8"/>
    </row>
    <row r="191" spans="5:8">
      <c r="E191" s="6"/>
      <c r="F191" s="7"/>
      <c r="G191" s="8"/>
      <c r="H191" s="8"/>
    </row>
    <row r="192" spans="5:8">
      <c r="E192" s="6"/>
      <c r="F192" s="7"/>
      <c r="G192" s="8"/>
      <c r="H192" s="8"/>
    </row>
    <row r="193" spans="5:8">
      <c r="E193" s="6"/>
      <c r="F193" s="7"/>
      <c r="G193" s="8"/>
      <c r="H193" s="8"/>
    </row>
    <row r="194" spans="5:8">
      <c r="E194" s="6"/>
      <c r="F194" s="7"/>
      <c r="G194" s="8"/>
      <c r="H194" s="8"/>
    </row>
    <row r="195" spans="5:8">
      <c r="E195" s="6"/>
      <c r="F195" s="7"/>
      <c r="G195" s="8"/>
      <c r="H195" s="8"/>
    </row>
    <row r="196" spans="5:8">
      <c r="E196" s="6"/>
      <c r="F196" s="7"/>
      <c r="G196" s="8"/>
      <c r="H196" s="8"/>
    </row>
    <row r="197" spans="5:8">
      <c r="E197" s="6"/>
      <c r="F197" s="7"/>
      <c r="G197" s="8"/>
      <c r="H197" s="8"/>
    </row>
    <row r="198" spans="5:8">
      <c r="E198" s="6"/>
      <c r="F198" s="7"/>
      <c r="G198" s="8"/>
      <c r="H198" s="8"/>
    </row>
    <row r="199" spans="5:8">
      <c r="E199" s="6"/>
      <c r="F199" s="7"/>
      <c r="G199" s="8"/>
      <c r="H199" s="8"/>
    </row>
    <row r="200" spans="5:8">
      <c r="E200" s="6"/>
      <c r="F200" s="7"/>
      <c r="G200" s="8"/>
      <c r="H200" s="8"/>
    </row>
    <row r="201" spans="5:8">
      <c r="E201" s="6"/>
      <c r="F201" s="7"/>
      <c r="G201" s="8"/>
      <c r="H201" s="8"/>
    </row>
    <row r="202" spans="5:8">
      <c r="E202" s="6"/>
      <c r="F202" s="7"/>
      <c r="G202" s="8"/>
      <c r="H202" s="8"/>
    </row>
    <row r="203" spans="5:8">
      <c r="E203" s="6"/>
      <c r="F203" s="7"/>
      <c r="G203" s="8"/>
      <c r="H203" s="8"/>
    </row>
    <row r="204" spans="5:8">
      <c r="E204" s="6"/>
      <c r="F204" s="7"/>
      <c r="G204" s="8"/>
      <c r="H204" s="8"/>
    </row>
    <row r="205" spans="5:8">
      <c r="E205" s="6"/>
      <c r="F205" s="7"/>
      <c r="G205" s="8"/>
      <c r="H205" s="8"/>
    </row>
    <row r="206" spans="5:8">
      <c r="E206" s="6"/>
      <c r="F206" s="7"/>
      <c r="G206" s="8"/>
      <c r="H206" s="8"/>
    </row>
    <row r="207" spans="5:8">
      <c r="E207" s="6"/>
      <c r="F207" s="7"/>
      <c r="G207" s="8"/>
      <c r="H207" s="8"/>
    </row>
    <row r="208" spans="5:8">
      <c r="E208" s="6"/>
      <c r="F208" s="7"/>
      <c r="G208" s="8"/>
      <c r="H208" s="8"/>
    </row>
    <row r="209" spans="5:8">
      <c r="E209" s="6"/>
      <c r="F209" s="7"/>
      <c r="G209" s="8"/>
      <c r="H209" s="8"/>
    </row>
    <row r="210" spans="5:8">
      <c r="E210" s="6"/>
      <c r="F210" s="7"/>
      <c r="G210" s="8"/>
      <c r="H210" s="8"/>
    </row>
    <row r="211" spans="5:8">
      <c r="E211" s="6"/>
      <c r="F211" s="7"/>
      <c r="G211" s="8"/>
      <c r="H211" s="8"/>
    </row>
    <row r="212" spans="5:8">
      <c r="E212" s="6"/>
      <c r="F212" s="7"/>
      <c r="G212" s="8"/>
      <c r="H212" s="8"/>
    </row>
    <row r="213" spans="5:8">
      <c r="E213" s="6"/>
      <c r="F213" s="7"/>
      <c r="G213" s="8"/>
      <c r="H213" s="8"/>
    </row>
    <row r="214" spans="5:8">
      <c r="E214" s="6"/>
      <c r="F214" s="7"/>
      <c r="G214" s="8"/>
      <c r="H214" s="8"/>
    </row>
    <row r="215" spans="5:8">
      <c r="E215" s="6"/>
      <c r="F215" s="7"/>
      <c r="G215" s="8"/>
      <c r="H215" s="8"/>
    </row>
    <row r="216" spans="5:8">
      <c r="E216" s="6"/>
      <c r="F216" s="7"/>
      <c r="G216" s="8"/>
      <c r="H216" s="8"/>
    </row>
    <row r="217" spans="5:8">
      <c r="E217" s="4"/>
      <c r="F217" s="4"/>
      <c r="G217" s="4"/>
      <c r="H217" s="4"/>
    </row>
    <row r="218" spans="5:8">
      <c r="E218" s="2"/>
      <c r="F218" s="2"/>
      <c r="G218" s="2"/>
      <c r="H218" s="2"/>
    </row>
    <row r="219" spans="5:8">
      <c r="E219" s="2"/>
      <c r="F219" s="2"/>
      <c r="G219" s="2"/>
      <c r="H219" s="2"/>
    </row>
    <row r="220" spans="5:8">
      <c r="E220" s="2"/>
      <c r="F220" s="2"/>
      <c r="G220" s="2"/>
      <c r="H220" s="2"/>
    </row>
    <row r="221" spans="5:8">
      <c r="E221" s="4"/>
      <c r="F221" s="4"/>
      <c r="G221" s="4"/>
      <c r="H221" s="4"/>
    </row>
    <row r="222" spans="5:8">
      <c r="E222" s="2"/>
      <c r="F222" s="2"/>
      <c r="G222" s="2"/>
      <c r="H222" s="2"/>
    </row>
    <row r="223" spans="5:8">
      <c r="E223" s="2"/>
      <c r="F223" s="2"/>
      <c r="G223" s="2"/>
      <c r="H223" s="2"/>
    </row>
    <row r="224" spans="5:8">
      <c r="E224" s="2"/>
      <c r="F224" s="2"/>
      <c r="G224" s="2"/>
      <c r="H224" s="2"/>
    </row>
    <row r="225" spans="5:8">
      <c r="E225" s="2"/>
      <c r="F225" s="2"/>
      <c r="G225" s="2"/>
      <c r="H225" s="2"/>
    </row>
    <row r="226" spans="5:8">
      <c r="E226" s="2"/>
      <c r="F226" s="2"/>
      <c r="G226" s="2"/>
      <c r="H226" s="2"/>
    </row>
    <row r="227" spans="5:8">
      <c r="E227" s="2"/>
      <c r="F227" s="2"/>
      <c r="G227" s="2"/>
      <c r="H227" s="2"/>
    </row>
    <row r="228" spans="5:8">
      <c r="E228" s="2"/>
      <c r="F228" s="2"/>
      <c r="G228" s="2"/>
      <c r="H228" s="2"/>
    </row>
    <row r="229" spans="5:8">
      <c r="E229" s="4"/>
      <c r="F229" s="4"/>
      <c r="G229" s="4"/>
      <c r="H229" s="4"/>
    </row>
    <row r="230" spans="5:8">
      <c r="E230" s="2"/>
      <c r="F230" s="2"/>
      <c r="G230" s="2"/>
      <c r="H230" s="2"/>
    </row>
    <row r="231" spans="5:8">
      <c r="E231" s="2"/>
      <c r="F231" s="2"/>
      <c r="G231" s="2"/>
      <c r="H231" s="2"/>
    </row>
    <row r="232" spans="5:8">
      <c r="E232" s="2"/>
      <c r="F232" s="2"/>
      <c r="G232" s="2"/>
      <c r="H232" s="2"/>
    </row>
    <row r="233" spans="5:8">
      <c r="E233" s="2"/>
      <c r="F233" s="2"/>
      <c r="G233" s="2"/>
      <c r="H233" s="2"/>
    </row>
    <row r="234" spans="5:8">
      <c r="E234" s="2"/>
      <c r="F234" s="2"/>
      <c r="G234" s="2"/>
      <c r="H234" s="2"/>
    </row>
    <row r="235" spans="5:8">
      <c r="E235" s="2"/>
      <c r="F235" s="2"/>
      <c r="G235" s="2"/>
      <c r="H235" s="2"/>
    </row>
    <row r="236" spans="5:8">
      <c r="E236" s="2"/>
      <c r="F236" s="2"/>
      <c r="G236" s="2"/>
      <c r="H236" s="2"/>
    </row>
    <row r="237" spans="5:8">
      <c r="E237" s="4"/>
      <c r="F237" s="4"/>
      <c r="G237" s="4"/>
      <c r="H237" s="4"/>
    </row>
    <row r="238" spans="5:8">
      <c r="E238" s="2"/>
      <c r="F238" s="2"/>
      <c r="G238" s="2"/>
      <c r="H238" s="2"/>
    </row>
    <row r="239" spans="5:8">
      <c r="E239" s="2"/>
      <c r="F239" s="2"/>
      <c r="G239" s="2"/>
      <c r="H239" s="2"/>
    </row>
    <row r="240" spans="5:8">
      <c r="E240" s="2"/>
      <c r="F240" s="2"/>
      <c r="G240" s="2"/>
      <c r="H240" s="2"/>
    </row>
    <row r="241" spans="5:8">
      <c r="E241" s="4"/>
      <c r="F241" s="4"/>
      <c r="G241" s="4"/>
      <c r="H241" s="4"/>
    </row>
    <row r="242" spans="5:8">
      <c r="E242" s="2"/>
      <c r="F242" s="2"/>
      <c r="G242" s="2"/>
      <c r="H242" s="2"/>
    </row>
    <row r="243" spans="5:8">
      <c r="E243" s="2"/>
      <c r="F243" s="2"/>
      <c r="G243" s="2"/>
      <c r="H243" s="2"/>
    </row>
    <row r="244" spans="5:8">
      <c r="E244" s="4"/>
      <c r="F244" s="4"/>
      <c r="G244" s="4"/>
      <c r="H244" s="4"/>
    </row>
    <row r="245" spans="5:8">
      <c r="E245" s="4"/>
      <c r="F245" s="4"/>
      <c r="G245" s="4"/>
      <c r="H245" s="4"/>
    </row>
    <row r="246" spans="5:8">
      <c r="E246" s="4"/>
      <c r="F246" s="4"/>
      <c r="G246" s="4"/>
      <c r="H246" s="4"/>
    </row>
    <row r="247" spans="5:8">
      <c r="E247" s="2"/>
      <c r="F247" s="2"/>
      <c r="G247" s="2"/>
      <c r="H247" s="2"/>
    </row>
    <row r="248" spans="5:8">
      <c r="E248" s="2"/>
      <c r="F248" s="2"/>
      <c r="G248" s="2"/>
      <c r="H248" s="2"/>
    </row>
    <row r="249" spans="5:8">
      <c r="E249" s="2"/>
      <c r="F249" s="2"/>
      <c r="G249" s="2"/>
      <c r="H249" s="2"/>
    </row>
    <row r="250" spans="5:8">
      <c r="E250" s="4"/>
      <c r="F250" s="4"/>
      <c r="G250" s="4"/>
      <c r="H250" s="4"/>
    </row>
    <row r="251" spans="5:8">
      <c r="E251" s="4"/>
      <c r="F251" s="4"/>
      <c r="G251" s="4"/>
      <c r="H251" s="4"/>
    </row>
    <row r="252" spans="5:8">
      <c r="E252" s="2"/>
      <c r="F252" s="2"/>
      <c r="G252" s="2"/>
      <c r="H252" s="2"/>
    </row>
    <row r="253" spans="5:8">
      <c r="E253" s="2"/>
      <c r="F253" s="2"/>
      <c r="G253" s="2"/>
      <c r="H253" s="2"/>
    </row>
    <row r="254" spans="5:8">
      <c r="E254" s="2"/>
      <c r="F254" s="2"/>
      <c r="G254" s="2"/>
      <c r="H254" s="2"/>
    </row>
    <row r="255" spans="5:8">
      <c r="E255" s="2"/>
      <c r="F255" s="2"/>
      <c r="G255" s="2"/>
      <c r="H255" s="2"/>
    </row>
    <row r="256" spans="5:8">
      <c r="E256" s="2"/>
      <c r="F256" s="2"/>
      <c r="G256" s="2"/>
      <c r="H256" s="2"/>
    </row>
    <row r="257" spans="5:8">
      <c r="E257" s="2"/>
      <c r="F257" s="2"/>
      <c r="G257" s="2"/>
      <c r="H257" s="2"/>
    </row>
    <row r="258" spans="5:8">
      <c r="E258" s="2"/>
      <c r="F258" s="2"/>
      <c r="G258" s="2"/>
      <c r="H258" s="2"/>
    </row>
    <row r="259" spans="5:8">
      <c r="E259" s="2"/>
      <c r="F259" s="2"/>
      <c r="G259" s="2"/>
      <c r="H259" s="2"/>
    </row>
    <row r="260" spans="5:8">
      <c r="E260" s="2"/>
      <c r="F260" s="2"/>
      <c r="G260" s="2"/>
      <c r="H260" s="2"/>
    </row>
    <row r="261" spans="5:8">
      <c r="E261" s="2"/>
      <c r="F261" s="2"/>
      <c r="G261" s="2"/>
      <c r="H261" s="2"/>
    </row>
    <row r="262" spans="5:8">
      <c r="E262" s="2"/>
      <c r="F262" s="2"/>
      <c r="G262" s="2"/>
      <c r="H262" s="2"/>
    </row>
    <row r="263" spans="5:8">
      <c r="E263" s="4"/>
      <c r="F263" s="4"/>
      <c r="G263" s="4"/>
      <c r="H263" s="4"/>
    </row>
    <row r="264" spans="5:8">
      <c r="E264" s="2"/>
      <c r="F264" s="2"/>
      <c r="G264" s="2"/>
      <c r="H264" s="2"/>
    </row>
    <row r="265" spans="5:8">
      <c r="E265" s="2"/>
      <c r="F265" s="2"/>
      <c r="G265" s="2"/>
      <c r="H265" s="2"/>
    </row>
    <row r="266" spans="5:8">
      <c r="E266" s="2"/>
      <c r="F266" s="2"/>
      <c r="G266" s="2"/>
      <c r="H266" s="2"/>
    </row>
    <row r="267" spans="5:8">
      <c r="E267" s="2"/>
      <c r="F267" s="2"/>
      <c r="G267" s="2"/>
      <c r="H267" s="2"/>
    </row>
    <row r="268" spans="5:8">
      <c r="E268" s="2"/>
      <c r="F268" s="2"/>
      <c r="G268" s="2"/>
      <c r="H268" s="2"/>
    </row>
    <row r="269" spans="5:8">
      <c r="E269" s="2"/>
      <c r="F269" s="2"/>
      <c r="G269" s="2"/>
      <c r="H269" s="2"/>
    </row>
    <row r="270" spans="5:8">
      <c r="E270" s="2"/>
      <c r="F270" s="2"/>
      <c r="G270" s="2"/>
      <c r="H270" s="2"/>
    </row>
    <row r="271" spans="5:8">
      <c r="E271" s="2"/>
      <c r="F271" s="2"/>
      <c r="G271" s="2"/>
      <c r="H271" s="2"/>
    </row>
    <row r="272" spans="5:8">
      <c r="E272" s="4"/>
      <c r="F272" s="4"/>
      <c r="G272" s="4"/>
      <c r="H272" s="4"/>
    </row>
    <row r="273" spans="5:8">
      <c r="E273" s="2"/>
      <c r="F273" s="2"/>
      <c r="G273" s="2"/>
      <c r="H273" s="2"/>
    </row>
    <row r="274" spans="5:8">
      <c r="E274" s="2"/>
      <c r="F274" s="2"/>
      <c r="G274" s="2"/>
      <c r="H274" s="2"/>
    </row>
    <row r="275" spans="5:8">
      <c r="E275" s="2"/>
      <c r="F275" s="2"/>
      <c r="G275" s="2"/>
      <c r="H275" s="2"/>
    </row>
    <row r="276" spans="5:8">
      <c r="E276" s="2"/>
      <c r="F276" s="2"/>
      <c r="G276" s="2"/>
      <c r="H276" s="2"/>
    </row>
    <row r="277" spans="5:8">
      <c r="E277" s="4"/>
      <c r="F277" s="4"/>
      <c r="G277" s="4"/>
      <c r="H277" s="4"/>
    </row>
    <row r="278" spans="5:8">
      <c r="E278" s="2"/>
      <c r="F278" s="2"/>
      <c r="G278" s="2"/>
      <c r="H278" s="2"/>
    </row>
    <row r="279" spans="5:8">
      <c r="E279" s="2"/>
      <c r="F279" s="2"/>
      <c r="G279" s="2"/>
      <c r="H279" s="2"/>
    </row>
    <row r="280" spans="5:8">
      <c r="E280" s="4"/>
      <c r="F280" s="4"/>
      <c r="G280" s="4"/>
      <c r="H280" s="4"/>
    </row>
    <row r="281" spans="5:8">
      <c r="E281" s="4"/>
      <c r="F281" s="4"/>
      <c r="G281" s="4"/>
      <c r="H281" s="4"/>
    </row>
    <row r="282" spans="5:8">
      <c r="E282" s="4"/>
      <c r="F282" s="4"/>
      <c r="G282" s="4"/>
      <c r="H282" s="4"/>
    </row>
    <row r="283" spans="5:8">
      <c r="E283" s="2"/>
      <c r="F283" s="2"/>
      <c r="G283" s="2"/>
      <c r="H283" s="2"/>
    </row>
    <row r="284" spans="5:8">
      <c r="E284" s="2"/>
      <c r="F284" s="2"/>
      <c r="G284" s="2"/>
      <c r="H284" s="2"/>
    </row>
    <row r="285" spans="5:8">
      <c r="E285" s="2"/>
      <c r="F285" s="2"/>
      <c r="G285" s="2"/>
      <c r="H285" s="2"/>
    </row>
    <row r="286" spans="5:8">
      <c r="E286" s="2"/>
      <c r="F286" s="2"/>
      <c r="G286" s="2"/>
      <c r="H286" s="2"/>
    </row>
    <row r="287" spans="5:8">
      <c r="E287" s="4"/>
      <c r="F287" s="4"/>
      <c r="G287" s="4"/>
      <c r="H287" s="4"/>
    </row>
    <row r="288" spans="5:8">
      <c r="E288" s="2"/>
      <c r="F288" s="2"/>
      <c r="G288" s="2"/>
      <c r="H288" s="2"/>
    </row>
    <row r="289" spans="5:8">
      <c r="E289" s="2"/>
      <c r="F289" s="2"/>
      <c r="G289" s="2"/>
      <c r="H289" s="2"/>
    </row>
    <row r="290" spans="5:8">
      <c r="E290" s="2"/>
      <c r="F290" s="2"/>
      <c r="G290" s="2"/>
      <c r="H290" s="2"/>
    </row>
    <row r="291" spans="5:8">
      <c r="E291" s="2"/>
      <c r="F291" s="2"/>
      <c r="G291" s="2"/>
      <c r="H291" s="2"/>
    </row>
    <row r="292" spans="5:8">
      <c r="E292" s="2"/>
      <c r="F292" s="2"/>
      <c r="G292" s="2"/>
      <c r="H292" s="2"/>
    </row>
    <row r="293" spans="5:8">
      <c r="E293" s="2"/>
      <c r="F293" s="2"/>
      <c r="G293" s="2"/>
      <c r="H293" s="2"/>
    </row>
    <row r="294" spans="5:8">
      <c r="E294" s="2"/>
      <c r="F294" s="2"/>
      <c r="G294" s="2"/>
      <c r="H294" s="2"/>
    </row>
    <row r="295" spans="5:8">
      <c r="E295" s="2"/>
      <c r="F295" s="2"/>
      <c r="G295" s="2"/>
      <c r="H295" s="2"/>
    </row>
    <row r="296" spans="5:8">
      <c r="E296" s="4"/>
      <c r="F296" s="4"/>
      <c r="G296" s="4"/>
      <c r="H296" s="4"/>
    </row>
    <row r="297" spans="5:8">
      <c r="E297" s="2"/>
      <c r="F297" s="2"/>
      <c r="G297" s="2"/>
      <c r="H297" s="2"/>
    </row>
    <row r="298" spans="5:8">
      <c r="E298" s="2"/>
      <c r="F298" s="2"/>
      <c r="G298" s="2"/>
      <c r="H298" s="2"/>
    </row>
    <row r="299" spans="5:8">
      <c r="E299" s="2"/>
      <c r="F299" s="2"/>
      <c r="G299" s="2"/>
      <c r="H299" s="2"/>
    </row>
    <row r="300" spans="5:8">
      <c r="E300" s="2"/>
      <c r="F300" s="2"/>
      <c r="G300" s="2"/>
      <c r="H300" s="2"/>
    </row>
    <row r="301" spans="5:8">
      <c r="E301" s="2"/>
      <c r="F301" s="2"/>
      <c r="G301" s="2"/>
      <c r="H301" s="2"/>
    </row>
    <row r="302" spans="5:8">
      <c r="E302" s="4"/>
      <c r="F302" s="4"/>
      <c r="G302" s="4"/>
      <c r="H302" s="4"/>
    </row>
    <row r="303" spans="5:8">
      <c r="E303" s="2"/>
      <c r="F303" s="2"/>
      <c r="G303" s="2"/>
      <c r="H303" s="2"/>
    </row>
    <row r="304" spans="5:8">
      <c r="E304" s="2"/>
      <c r="F304" s="2"/>
      <c r="G304" s="2"/>
      <c r="H304" s="2"/>
    </row>
    <row r="305" spans="5:8">
      <c r="E305" s="2"/>
      <c r="F305" s="2"/>
      <c r="G305" s="2"/>
      <c r="H305" s="2"/>
    </row>
    <row r="306" spans="5:8">
      <c r="E306" s="4"/>
      <c r="F306" s="4"/>
      <c r="G306" s="4"/>
      <c r="H306" s="4"/>
    </row>
    <row r="307" spans="5:8">
      <c r="E307" s="4"/>
      <c r="F307" s="4"/>
      <c r="G307" s="4"/>
      <c r="H307" s="4"/>
    </row>
    <row r="308" spans="5:8">
      <c r="E308" s="2"/>
      <c r="F308" s="2"/>
      <c r="G308" s="2"/>
      <c r="H308" s="2"/>
    </row>
    <row r="309" spans="5:8">
      <c r="E309" s="2"/>
      <c r="F309" s="2"/>
      <c r="G309" s="2"/>
      <c r="H309" s="2"/>
    </row>
    <row r="310" spans="5:8">
      <c r="E310" s="2"/>
      <c r="F310" s="2"/>
      <c r="G310" s="2"/>
      <c r="H310" s="2"/>
    </row>
    <row r="311" spans="5:8">
      <c r="E311" s="4"/>
      <c r="F311" s="4"/>
      <c r="G311" s="4"/>
      <c r="H311" s="4"/>
    </row>
    <row r="312" spans="5:8">
      <c r="E312" s="2"/>
      <c r="F312" s="2"/>
      <c r="G312" s="2"/>
      <c r="H312" s="2"/>
    </row>
    <row r="313" spans="5:8">
      <c r="E313" s="2"/>
      <c r="F313" s="2"/>
      <c r="G313" s="2"/>
      <c r="H313" s="2"/>
    </row>
    <row r="314" spans="5:8">
      <c r="E314" s="2"/>
      <c r="F314" s="2"/>
      <c r="G314" s="2"/>
      <c r="H314" s="2"/>
    </row>
    <row r="315" spans="5:8">
      <c r="E315" s="2"/>
      <c r="F315" s="2"/>
      <c r="G315" s="2"/>
      <c r="H315" s="2"/>
    </row>
    <row r="316" spans="5:8">
      <c r="E316" s="2"/>
      <c r="F316" s="2"/>
      <c r="G316" s="2"/>
      <c r="H316" s="2"/>
    </row>
    <row r="317" spans="5:8">
      <c r="E317" s="2"/>
      <c r="F317" s="2"/>
      <c r="G317" s="2"/>
      <c r="H317" s="2"/>
    </row>
    <row r="318" spans="5:8">
      <c r="E318" s="2"/>
      <c r="F318" s="2"/>
      <c r="G318" s="2"/>
      <c r="H318" s="2"/>
    </row>
    <row r="319" spans="5:8">
      <c r="E319" s="2"/>
      <c r="F319" s="2"/>
      <c r="G319" s="2"/>
      <c r="H319" s="2"/>
    </row>
    <row r="320" spans="5:8">
      <c r="E320" s="2"/>
      <c r="F320" s="2"/>
      <c r="G320" s="2"/>
      <c r="H320" s="2"/>
    </row>
    <row r="321" spans="5:8">
      <c r="E321" s="2"/>
      <c r="F321" s="2"/>
      <c r="G321" s="2"/>
      <c r="H321" s="2"/>
    </row>
    <row r="322" spans="5:8">
      <c r="E322" s="4"/>
      <c r="F322" s="4"/>
      <c r="G322" s="4"/>
      <c r="H322" s="4"/>
    </row>
    <row r="323" spans="5:8">
      <c r="E323" s="2"/>
      <c r="F323" s="2"/>
      <c r="G323" s="2"/>
      <c r="H323" s="2"/>
    </row>
    <row r="324" spans="5:8">
      <c r="E324" s="2"/>
      <c r="F324" s="2"/>
      <c r="G324" s="2"/>
      <c r="H324" s="2"/>
    </row>
    <row r="325" spans="5:8">
      <c r="E325" s="4"/>
      <c r="F325" s="4"/>
      <c r="G325" s="4"/>
      <c r="H325" s="4"/>
    </row>
    <row r="326" spans="5:8">
      <c r="E326" s="2"/>
      <c r="F326" s="2"/>
      <c r="G326" s="2"/>
      <c r="H326" s="2"/>
    </row>
    <row r="327" spans="5:8">
      <c r="E327" s="2"/>
      <c r="F327" s="2"/>
      <c r="G327" s="2"/>
      <c r="H327" s="2"/>
    </row>
    <row r="328" spans="5:8">
      <c r="E328" s="4"/>
      <c r="F328" s="4"/>
      <c r="G328" s="4"/>
      <c r="H328" s="4"/>
    </row>
    <row r="329" spans="5:8">
      <c r="E329" s="2"/>
      <c r="F329" s="2"/>
      <c r="G329" s="2"/>
      <c r="H329" s="2"/>
    </row>
    <row r="330" spans="5:8">
      <c r="E330" s="2"/>
      <c r="F330" s="2"/>
      <c r="G330" s="2"/>
      <c r="H330" s="2"/>
    </row>
    <row r="331" spans="5:8">
      <c r="E331" s="2"/>
      <c r="F331" s="2"/>
      <c r="G331" s="2"/>
      <c r="H331" s="2"/>
    </row>
    <row r="332" spans="5:8">
      <c r="E332" s="2"/>
      <c r="F332" s="2"/>
      <c r="G332" s="2"/>
      <c r="H332" s="2"/>
    </row>
    <row r="333" spans="5:8">
      <c r="E333" s="2"/>
      <c r="F333" s="2"/>
      <c r="G333" s="2"/>
      <c r="H333" s="2"/>
    </row>
    <row r="334" spans="5:8">
      <c r="E334" s="2"/>
      <c r="F334" s="2"/>
      <c r="G334" s="2"/>
      <c r="H334" s="2"/>
    </row>
    <row r="335" spans="5:8">
      <c r="E335" s="2"/>
      <c r="F335" s="2"/>
      <c r="G335" s="2"/>
      <c r="H335" s="2"/>
    </row>
    <row r="336" spans="5:8">
      <c r="E336" s="4"/>
      <c r="F336" s="4"/>
      <c r="G336" s="4"/>
      <c r="H336" s="4"/>
    </row>
    <row r="337" spans="5:8">
      <c r="E337" s="2"/>
      <c r="F337" s="2"/>
      <c r="G337" s="2"/>
      <c r="H337" s="2"/>
    </row>
    <row r="338" spans="5:8">
      <c r="E338" s="2"/>
      <c r="F338" s="2"/>
      <c r="G338" s="2"/>
      <c r="H338" s="2"/>
    </row>
    <row r="339" spans="5:8">
      <c r="E339" s="4"/>
      <c r="F339" s="4"/>
      <c r="G339" s="4"/>
      <c r="H339" s="4"/>
    </row>
    <row r="340" spans="5:8">
      <c r="E340" s="2"/>
      <c r="F340" s="2"/>
      <c r="G340" s="2"/>
      <c r="H340" s="2"/>
    </row>
    <row r="341" spans="5:8">
      <c r="E341" s="2"/>
      <c r="F341" s="2"/>
      <c r="G341" s="2"/>
      <c r="H341" s="2"/>
    </row>
    <row r="342" spans="5:8">
      <c r="E342" s="2"/>
      <c r="F342" s="2"/>
      <c r="G342" s="2"/>
      <c r="H342" s="2"/>
    </row>
    <row r="343" spans="5:8">
      <c r="E343" s="4"/>
      <c r="F343" s="4"/>
      <c r="G343" s="4"/>
      <c r="H343" s="4"/>
    </row>
    <row r="344" spans="5:8">
      <c r="E344" s="4"/>
      <c r="F344" s="4"/>
      <c r="G344" s="4"/>
      <c r="H344" s="4"/>
    </row>
    <row r="345" spans="5:8">
      <c r="E345" s="2"/>
      <c r="F345" s="2"/>
      <c r="G345" s="2"/>
      <c r="H345" s="2"/>
    </row>
    <row r="346" spans="5:8">
      <c r="E346" s="2"/>
      <c r="F346" s="2"/>
      <c r="G346" s="2"/>
      <c r="H346" s="2"/>
    </row>
    <row r="347" spans="5:8">
      <c r="E347" s="4"/>
      <c r="F347" s="4"/>
      <c r="G347" s="4"/>
      <c r="H347" s="4"/>
    </row>
    <row r="348" spans="5:8">
      <c r="E348" s="2"/>
      <c r="F348" s="2"/>
      <c r="G348" s="2"/>
      <c r="H348" s="2"/>
    </row>
    <row r="349" spans="5:8">
      <c r="E349" s="2"/>
      <c r="F349" s="2"/>
      <c r="G349" s="2"/>
      <c r="H349" s="2"/>
    </row>
    <row r="350" spans="5:8">
      <c r="E350" s="4"/>
      <c r="F350" s="4"/>
      <c r="G350" s="4"/>
      <c r="H350" s="4"/>
    </row>
    <row r="351" spans="5:8">
      <c r="E351" s="2"/>
      <c r="F351" s="2"/>
      <c r="G351" s="2"/>
      <c r="H351" s="2"/>
    </row>
    <row r="352" spans="5:8">
      <c r="E352" s="2"/>
      <c r="F352" s="2"/>
      <c r="G352" s="2"/>
      <c r="H352" s="2"/>
    </row>
    <row r="353" spans="5:8">
      <c r="E353" s="4"/>
      <c r="F353" s="4"/>
      <c r="G353" s="4"/>
      <c r="H353" s="4"/>
    </row>
    <row r="354" spans="5:8">
      <c r="E354" s="4"/>
      <c r="F354" s="4"/>
      <c r="G354" s="4"/>
      <c r="H354" s="4"/>
    </row>
    <row r="355" spans="5:8">
      <c r="E355" s="2"/>
      <c r="F355" s="2"/>
      <c r="G355" s="2"/>
      <c r="H355" s="2"/>
    </row>
    <row r="356" spans="5:8">
      <c r="E356" s="2"/>
      <c r="F356" s="2"/>
      <c r="G356" s="2"/>
      <c r="H356" s="2"/>
    </row>
    <row r="357" spans="5:8">
      <c r="E357" s="2"/>
      <c r="F357" s="2"/>
      <c r="G357" s="2"/>
      <c r="H357" s="2"/>
    </row>
    <row r="358" spans="5:8">
      <c r="E358" s="4"/>
      <c r="F358" s="4"/>
      <c r="G358" s="4"/>
      <c r="H358" s="4"/>
    </row>
    <row r="359" spans="5:8">
      <c r="E359" s="2"/>
      <c r="F359" s="2"/>
      <c r="G359" s="2"/>
      <c r="H359" s="2"/>
    </row>
    <row r="360" spans="5:8">
      <c r="E360" s="2"/>
      <c r="F360" s="2"/>
      <c r="G360" s="2"/>
      <c r="H360" s="2"/>
    </row>
    <row r="361" spans="5:8">
      <c r="E361" s="4"/>
      <c r="F361" s="4"/>
      <c r="G361" s="4"/>
      <c r="H361" s="4"/>
    </row>
    <row r="362" spans="5:8">
      <c r="E362" s="4"/>
      <c r="F362" s="4"/>
      <c r="G362" s="4"/>
      <c r="H362" s="4"/>
    </row>
    <row r="363" spans="5:8">
      <c r="E363" s="4"/>
      <c r="F363" s="4"/>
      <c r="G363" s="4"/>
      <c r="H363" s="4"/>
    </row>
    <row r="364" spans="5:8">
      <c r="E364" s="2"/>
      <c r="F364" s="2"/>
      <c r="G364" s="2"/>
      <c r="H364" s="2"/>
    </row>
    <row r="365" spans="5:8">
      <c r="E365" s="2"/>
      <c r="F365" s="2"/>
      <c r="G365" s="2"/>
      <c r="H365" s="2"/>
    </row>
    <row r="366" spans="5:8">
      <c r="E366" s="2"/>
      <c r="F366" s="2"/>
      <c r="G366" s="2"/>
      <c r="H366" s="2"/>
    </row>
    <row r="367" spans="5:8">
      <c r="E367" s="2"/>
      <c r="F367" s="2"/>
      <c r="G367" s="2"/>
      <c r="H367" s="2"/>
    </row>
    <row r="368" spans="5:8">
      <c r="E368" s="4"/>
      <c r="F368" s="4"/>
      <c r="G368" s="4"/>
      <c r="H368" s="4"/>
    </row>
    <row r="369" spans="5:8">
      <c r="E369" s="2"/>
      <c r="F369" s="2"/>
      <c r="G369" s="2"/>
      <c r="H369" s="2"/>
    </row>
    <row r="370" spans="5:8">
      <c r="E370" s="2"/>
      <c r="F370" s="2"/>
      <c r="G370" s="2"/>
      <c r="H370" s="2"/>
    </row>
    <row r="371" spans="5:8">
      <c r="E371" s="2"/>
      <c r="F371" s="2"/>
      <c r="G371" s="2"/>
      <c r="H371" s="2"/>
    </row>
    <row r="372" spans="5:8">
      <c r="E372" s="2"/>
      <c r="F372" s="2"/>
      <c r="G372" s="2"/>
      <c r="H372" s="2"/>
    </row>
    <row r="373" spans="5:8">
      <c r="E373" s="2"/>
      <c r="F373" s="2"/>
      <c r="G373" s="2"/>
      <c r="H373" s="2"/>
    </row>
    <row r="374" spans="5:8">
      <c r="E374" s="2"/>
      <c r="F374" s="2"/>
      <c r="G374" s="2"/>
      <c r="H374" s="2"/>
    </row>
    <row r="375" spans="5:8">
      <c r="E375" s="2"/>
      <c r="F375" s="2"/>
      <c r="G375" s="2"/>
      <c r="H375" s="2"/>
    </row>
    <row r="376" spans="5:8">
      <c r="E376" s="2"/>
      <c r="F376" s="2"/>
      <c r="G376" s="2"/>
      <c r="H376" s="2"/>
    </row>
    <row r="377" spans="5:8">
      <c r="E377" s="2"/>
      <c r="F377" s="2"/>
      <c r="G377" s="2"/>
      <c r="H377" s="2"/>
    </row>
    <row r="378" spans="5:8">
      <c r="E378" s="2"/>
      <c r="F378" s="2"/>
      <c r="G378" s="2"/>
      <c r="H378" s="2"/>
    </row>
    <row r="379" spans="5:8">
      <c r="E379" s="2"/>
      <c r="F379" s="2"/>
      <c r="G379" s="2"/>
      <c r="H379" s="2"/>
    </row>
    <row r="380" spans="5:8">
      <c r="E380" s="2"/>
      <c r="F380" s="2"/>
      <c r="G380" s="2"/>
      <c r="H380" s="2"/>
    </row>
    <row r="381" spans="5:8">
      <c r="E381" s="4"/>
      <c r="F381" s="4"/>
      <c r="G381" s="4"/>
      <c r="H381" s="4"/>
    </row>
    <row r="382" spans="5:8">
      <c r="E382" s="2"/>
      <c r="F382" s="2"/>
      <c r="G382" s="2"/>
      <c r="H382" s="2"/>
    </row>
    <row r="383" spans="5:8">
      <c r="E383" s="2"/>
      <c r="F383" s="2"/>
      <c r="G383" s="2"/>
      <c r="H383" s="2"/>
    </row>
    <row r="384" spans="5:8">
      <c r="E384" s="2"/>
      <c r="F384" s="2"/>
      <c r="G384" s="2"/>
      <c r="H384" s="2"/>
    </row>
    <row r="385" spans="5:8">
      <c r="E385" s="2"/>
      <c r="F385" s="2"/>
      <c r="G385" s="2"/>
      <c r="H385" s="2"/>
    </row>
    <row r="386" spans="5:8">
      <c r="E386" s="2"/>
      <c r="F386" s="2"/>
      <c r="G386" s="2"/>
      <c r="H386" s="2"/>
    </row>
    <row r="387" spans="5:8">
      <c r="E387" s="2"/>
      <c r="F387" s="2"/>
      <c r="G387" s="2"/>
      <c r="H387" s="2"/>
    </row>
    <row r="388" spans="5:8">
      <c r="E388" s="2"/>
      <c r="F388" s="2"/>
      <c r="G388" s="2"/>
      <c r="H388" s="2"/>
    </row>
    <row r="389" spans="5:8">
      <c r="E389" s="2"/>
      <c r="F389" s="2"/>
      <c r="G389" s="2"/>
      <c r="H389" s="2"/>
    </row>
    <row r="390" spans="5:8">
      <c r="E390" s="2"/>
      <c r="F390" s="2"/>
      <c r="G390" s="2"/>
      <c r="H390" s="2"/>
    </row>
    <row r="391" spans="5:8">
      <c r="E391" s="2"/>
      <c r="F391" s="2"/>
      <c r="G391" s="2"/>
      <c r="H391" s="2"/>
    </row>
    <row r="392" spans="5:8">
      <c r="E392" s="2"/>
      <c r="F392" s="2"/>
      <c r="G392" s="2"/>
      <c r="H392" s="2"/>
    </row>
    <row r="393" spans="5:8">
      <c r="E393" s="2"/>
      <c r="F393" s="2"/>
      <c r="G393" s="2"/>
      <c r="H393" s="2"/>
    </row>
    <row r="394" spans="5:8">
      <c r="E394" s="2"/>
      <c r="F394" s="2"/>
      <c r="G394" s="2"/>
      <c r="H394" s="2"/>
    </row>
    <row r="395" spans="5:8">
      <c r="E395" s="2"/>
      <c r="F395" s="2"/>
      <c r="G395" s="2"/>
      <c r="H395" s="2"/>
    </row>
    <row r="396" spans="5:8">
      <c r="E396" s="4"/>
      <c r="F396" s="4"/>
      <c r="G396" s="4"/>
      <c r="H396" s="4"/>
    </row>
    <row r="397" spans="5:8">
      <c r="E397" s="2"/>
      <c r="F397" s="2"/>
      <c r="G397" s="2"/>
      <c r="H397" s="2"/>
    </row>
    <row r="398" spans="5:8">
      <c r="E398" s="2"/>
      <c r="F398" s="2"/>
      <c r="G398" s="2"/>
      <c r="H398" s="2"/>
    </row>
    <row r="399" spans="5:8">
      <c r="E399" s="2"/>
      <c r="F399" s="2"/>
      <c r="G399" s="2"/>
      <c r="H399" s="2"/>
    </row>
    <row r="400" spans="5:8">
      <c r="E400" s="4"/>
      <c r="F400" s="4"/>
      <c r="G400" s="4"/>
      <c r="H400" s="4"/>
    </row>
    <row r="401" spans="5:8">
      <c r="E401" s="4"/>
      <c r="F401" s="4"/>
      <c r="G401" s="4"/>
      <c r="H401" s="4"/>
    </row>
    <row r="402" spans="5:8">
      <c r="E402" s="2"/>
      <c r="F402" s="2"/>
      <c r="G402" s="2"/>
      <c r="H402" s="2"/>
    </row>
    <row r="403" spans="5:8">
      <c r="E403" s="2"/>
      <c r="F403" s="2"/>
      <c r="G403" s="2"/>
      <c r="H403" s="2"/>
    </row>
    <row r="404" spans="5:8">
      <c r="E404" s="2"/>
      <c r="F404" s="2"/>
      <c r="G404" s="2"/>
      <c r="H404" s="2"/>
    </row>
    <row r="405" spans="5:8">
      <c r="E405" s="4"/>
      <c r="F405" s="4"/>
      <c r="G405" s="4"/>
      <c r="H405" s="4"/>
    </row>
    <row r="406" spans="5:8">
      <c r="E406" s="2"/>
      <c r="F406" s="2"/>
      <c r="G406" s="2"/>
      <c r="H406" s="2"/>
    </row>
    <row r="407" spans="5:8">
      <c r="E407" s="2"/>
      <c r="F407" s="2"/>
      <c r="G407" s="2"/>
      <c r="H407" s="2"/>
    </row>
    <row r="408" spans="5:8">
      <c r="E408" s="2"/>
      <c r="F408" s="2"/>
      <c r="G408" s="2"/>
      <c r="H408" s="2"/>
    </row>
    <row r="409" spans="5:8">
      <c r="E409" s="2"/>
      <c r="F409" s="2"/>
      <c r="G409" s="2"/>
      <c r="H409" s="2"/>
    </row>
    <row r="410" spans="5:8">
      <c r="E410" s="2"/>
      <c r="F410" s="2"/>
      <c r="G410" s="2"/>
      <c r="H410" s="2"/>
    </row>
    <row r="411" spans="5:8">
      <c r="E411" s="2"/>
      <c r="F411" s="2"/>
      <c r="G411" s="2"/>
      <c r="H411" s="2"/>
    </row>
    <row r="412" spans="5:8">
      <c r="E412" s="4"/>
      <c r="F412" s="4"/>
      <c r="G412" s="4"/>
      <c r="H412" s="4"/>
    </row>
    <row r="413" spans="5:8">
      <c r="E413" s="2"/>
      <c r="F413" s="2"/>
      <c r="G413" s="2"/>
      <c r="H413" s="2"/>
    </row>
    <row r="414" spans="5:8">
      <c r="E414" s="2"/>
      <c r="F414" s="2"/>
      <c r="G414" s="2"/>
      <c r="H414" s="2"/>
    </row>
    <row r="415" spans="5:8">
      <c r="E415" s="2"/>
      <c r="F415" s="2"/>
      <c r="G415" s="2"/>
      <c r="H415" s="2"/>
    </row>
    <row r="416" spans="5:8">
      <c r="E416" s="4"/>
      <c r="F416" s="4"/>
      <c r="G416" s="4"/>
      <c r="H416" s="4"/>
    </row>
    <row r="417" spans="5:8">
      <c r="E417" s="2"/>
      <c r="F417" s="2"/>
      <c r="G417" s="2"/>
      <c r="H417" s="2"/>
    </row>
    <row r="418" spans="5:8">
      <c r="E418" s="2"/>
      <c r="F418" s="2"/>
      <c r="G418" s="2"/>
      <c r="H418" s="2"/>
    </row>
    <row r="419" spans="5:8">
      <c r="E419" s="2"/>
      <c r="F419" s="2"/>
      <c r="G419" s="2"/>
      <c r="H419" s="2"/>
    </row>
    <row r="420" spans="5:8">
      <c r="E420" s="2"/>
      <c r="F420" s="2"/>
      <c r="G420" s="2"/>
      <c r="H420" s="2"/>
    </row>
    <row r="421" spans="5:8">
      <c r="E421" s="2"/>
      <c r="F421" s="2"/>
      <c r="G421" s="2"/>
      <c r="H421" s="2"/>
    </row>
    <row r="422" spans="5:8">
      <c r="E422" s="2"/>
      <c r="F422" s="2"/>
      <c r="G422" s="2"/>
      <c r="H422" s="2"/>
    </row>
    <row r="423" spans="5:8">
      <c r="E423" s="2"/>
      <c r="F423" s="2"/>
      <c r="G423" s="2"/>
      <c r="H423" s="2"/>
    </row>
    <row r="424" spans="5:8">
      <c r="E424" s="2"/>
      <c r="F424" s="2"/>
      <c r="G424" s="2"/>
      <c r="H424" s="2"/>
    </row>
    <row r="425" spans="5:8">
      <c r="E425" s="2"/>
      <c r="F425" s="2"/>
      <c r="G425" s="2"/>
      <c r="H425" s="2"/>
    </row>
    <row r="426" spans="5:8">
      <c r="E426" s="2"/>
      <c r="F426" s="2"/>
      <c r="G426" s="2"/>
      <c r="H426" s="2"/>
    </row>
    <row r="427" spans="5:8">
      <c r="E427" s="2"/>
      <c r="F427" s="2"/>
      <c r="G427" s="2"/>
      <c r="H427" s="2"/>
    </row>
    <row r="428" spans="5:8">
      <c r="E428" s="2"/>
      <c r="F428" s="2"/>
      <c r="G428" s="2"/>
      <c r="H428" s="2"/>
    </row>
    <row r="429" spans="5:8">
      <c r="E429" s="2"/>
      <c r="F429" s="2"/>
      <c r="G429" s="2"/>
      <c r="H429" s="2"/>
    </row>
    <row r="430" spans="5:8">
      <c r="E430" s="2"/>
      <c r="F430" s="2"/>
      <c r="G430" s="2"/>
      <c r="H430" s="2"/>
    </row>
    <row r="431" spans="5:8">
      <c r="E431" s="2"/>
      <c r="F431" s="2"/>
      <c r="G431" s="2"/>
      <c r="H431" s="2"/>
    </row>
    <row r="432" spans="5:8">
      <c r="E432" s="4"/>
      <c r="F432" s="4"/>
      <c r="G432" s="4"/>
      <c r="H432" s="4"/>
    </row>
    <row r="433" spans="5:8">
      <c r="E433" s="2"/>
      <c r="F433" s="2"/>
      <c r="G433" s="2"/>
      <c r="H433" s="2"/>
    </row>
    <row r="434" spans="5:8">
      <c r="E434" s="2"/>
      <c r="F434" s="2"/>
      <c r="G434" s="2"/>
      <c r="H434" s="2"/>
    </row>
    <row r="435" spans="5:8">
      <c r="E435" s="4"/>
      <c r="F435" s="4"/>
      <c r="G435" s="4"/>
      <c r="H435" s="4"/>
    </row>
    <row r="436" spans="5:8">
      <c r="E436" s="4"/>
      <c r="F436" s="4"/>
      <c r="G436" s="4"/>
      <c r="H436" s="4"/>
    </row>
    <row r="437" spans="5:8">
      <c r="E437" s="4"/>
      <c r="F437" s="4"/>
      <c r="G437" s="4"/>
      <c r="H437" s="4"/>
    </row>
    <row r="438" spans="5:8">
      <c r="E438" s="4"/>
      <c r="F438" s="4"/>
      <c r="G438" s="4"/>
      <c r="H438" s="4"/>
    </row>
    <row r="439" spans="5:8">
      <c r="E439" s="2"/>
      <c r="F439" s="2"/>
      <c r="G439" s="2"/>
      <c r="H439" s="2"/>
    </row>
    <row r="440" spans="5:8">
      <c r="E440" s="2"/>
      <c r="F440" s="2"/>
      <c r="G440" s="2"/>
      <c r="H440" s="2"/>
    </row>
    <row r="441" spans="5:8">
      <c r="E441" s="2"/>
      <c r="F441" s="2"/>
      <c r="G441" s="2"/>
      <c r="H441" s="2"/>
    </row>
    <row r="442" spans="5:8">
      <c r="E442" s="4"/>
      <c r="F442" s="4"/>
      <c r="G442" s="4"/>
      <c r="H442" s="4"/>
    </row>
    <row r="443" spans="5:8">
      <c r="E443" s="2"/>
      <c r="F443" s="2"/>
      <c r="G443" s="2"/>
      <c r="H443" s="2"/>
    </row>
    <row r="444" spans="5:8">
      <c r="E444" s="2"/>
      <c r="F444" s="2"/>
      <c r="G444" s="2"/>
      <c r="H444" s="2"/>
    </row>
    <row r="445" spans="5:8">
      <c r="E445" s="4"/>
      <c r="F445" s="4"/>
      <c r="G445" s="4"/>
      <c r="H445" s="4"/>
    </row>
    <row r="446" spans="5:8">
      <c r="E446" s="2"/>
      <c r="F446" s="2"/>
      <c r="G446" s="2"/>
      <c r="H446" s="2"/>
    </row>
    <row r="447" spans="5:8">
      <c r="E447" s="2"/>
      <c r="F447" s="2"/>
      <c r="G447" s="2"/>
      <c r="H447" s="2"/>
    </row>
    <row r="448" spans="5:8">
      <c r="E448" s="4"/>
      <c r="F448" s="4"/>
      <c r="G448" s="4"/>
      <c r="H448" s="4"/>
    </row>
    <row r="449" spans="5:8">
      <c r="E449" s="4"/>
      <c r="F449" s="4"/>
      <c r="G449" s="4"/>
      <c r="H449" s="4"/>
    </row>
    <row r="450" spans="5:8">
      <c r="E450" s="2"/>
      <c r="F450" s="2"/>
      <c r="G450" s="2"/>
      <c r="H450" s="2"/>
    </row>
    <row r="451" spans="5:8">
      <c r="E451" s="2"/>
      <c r="F451" s="2"/>
      <c r="G451" s="2"/>
      <c r="H451" s="2"/>
    </row>
    <row r="452" spans="5:8">
      <c r="E452" s="2"/>
      <c r="F452" s="2"/>
      <c r="G452" s="2"/>
      <c r="H452" s="2"/>
    </row>
    <row r="453" spans="5:8">
      <c r="E453" s="2"/>
      <c r="F453" s="2"/>
      <c r="G453" s="2"/>
      <c r="H453" s="2"/>
    </row>
    <row r="454" spans="5:8">
      <c r="E454" s="4"/>
      <c r="F454" s="4"/>
      <c r="G454" s="4"/>
      <c r="H454" s="4"/>
    </row>
    <row r="455" spans="5:8">
      <c r="E455" s="2"/>
      <c r="F455" s="2"/>
      <c r="G455" s="2"/>
      <c r="H455" s="2"/>
    </row>
    <row r="456" spans="5:8">
      <c r="E456" s="2"/>
      <c r="F456" s="2"/>
      <c r="G456" s="2"/>
      <c r="H456" s="2"/>
    </row>
    <row r="457" spans="5:8">
      <c r="E457" s="2"/>
      <c r="F457" s="2"/>
      <c r="G457" s="2"/>
      <c r="H457" s="2"/>
    </row>
    <row r="458" spans="5:8">
      <c r="E458" s="2"/>
      <c r="F458" s="2"/>
      <c r="G458" s="2"/>
      <c r="H458" s="2"/>
    </row>
    <row r="459" spans="5:8">
      <c r="E459" s="2"/>
      <c r="F459" s="2"/>
      <c r="G459" s="2"/>
      <c r="H459" s="2"/>
    </row>
    <row r="460" spans="5:8">
      <c r="E460" s="4"/>
      <c r="F460" s="4"/>
      <c r="G460" s="4"/>
      <c r="H460" s="4"/>
    </row>
    <row r="461" spans="5:8">
      <c r="E461" s="2"/>
      <c r="F461" s="2"/>
      <c r="G461" s="2"/>
      <c r="H461" s="2"/>
    </row>
    <row r="462" spans="5:8">
      <c r="E462" s="2"/>
      <c r="F462" s="2"/>
      <c r="G462" s="2"/>
      <c r="H462" s="2"/>
    </row>
    <row r="463" spans="5:8">
      <c r="E463" s="4"/>
      <c r="F463" s="4"/>
      <c r="G463" s="4"/>
      <c r="H463" s="4"/>
    </row>
    <row r="464" spans="5:8">
      <c r="E464" s="2"/>
      <c r="F464" s="2"/>
      <c r="G464" s="2"/>
      <c r="H464" s="2"/>
    </row>
    <row r="465" spans="5:8">
      <c r="E465" s="2"/>
      <c r="F465" s="2"/>
      <c r="G465" s="2"/>
      <c r="H465" s="2"/>
    </row>
    <row r="466" spans="5:8">
      <c r="E466" s="2"/>
      <c r="F466" s="2"/>
      <c r="G466" s="2"/>
      <c r="H466" s="2"/>
    </row>
    <row r="467" spans="5:8">
      <c r="E467" s="2"/>
      <c r="F467" s="2"/>
      <c r="G467" s="2"/>
      <c r="H467" s="2"/>
    </row>
    <row r="468" spans="5:8">
      <c r="E468" s="2"/>
      <c r="F468" s="2"/>
      <c r="G468" s="2"/>
      <c r="H468" s="2"/>
    </row>
    <row r="469" spans="5:8">
      <c r="E469" s="2"/>
      <c r="F469" s="2"/>
      <c r="G469" s="2"/>
      <c r="H469" s="2"/>
    </row>
    <row r="470" spans="5:8">
      <c r="E470" s="2"/>
      <c r="F470" s="2"/>
      <c r="G470" s="2"/>
      <c r="H470" s="2"/>
    </row>
    <row r="471" spans="5:8">
      <c r="E471" s="2"/>
      <c r="F471" s="2"/>
      <c r="G471" s="2"/>
      <c r="H471" s="2"/>
    </row>
    <row r="472" spans="5:8">
      <c r="E472" s="2"/>
      <c r="F472" s="2"/>
      <c r="G472" s="2"/>
      <c r="H472" s="2"/>
    </row>
    <row r="473" spans="5:8">
      <c r="E473" s="4"/>
      <c r="F473" s="4"/>
      <c r="G473" s="4"/>
      <c r="H473" s="4"/>
    </row>
    <row r="474" spans="5:8">
      <c r="E474" s="2"/>
      <c r="F474" s="2"/>
      <c r="G474" s="2"/>
      <c r="H474" s="2"/>
    </row>
    <row r="475" spans="5:8">
      <c r="E475" s="2"/>
      <c r="F475" s="2"/>
      <c r="G475" s="2"/>
      <c r="H475" s="2"/>
    </row>
    <row r="476" spans="5:8">
      <c r="E476" s="4"/>
      <c r="F476" s="4"/>
      <c r="G476" s="4"/>
      <c r="H476" s="4"/>
    </row>
    <row r="477" spans="5:8">
      <c r="E477" s="2"/>
      <c r="F477" s="2"/>
      <c r="G477" s="2"/>
      <c r="H477" s="2"/>
    </row>
    <row r="478" spans="5:8">
      <c r="E478" s="2"/>
      <c r="F478" s="2"/>
      <c r="G478" s="2"/>
      <c r="H478" s="2"/>
    </row>
    <row r="479" spans="5:8">
      <c r="E479" s="2"/>
      <c r="F479" s="2"/>
      <c r="G479" s="2"/>
      <c r="H479" s="2"/>
    </row>
    <row r="480" spans="5:8">
      <c r="E480" s="2"/>
      <c r="F480" s="2"/>
      <c r="G480" s="2"/>
      <c r="H480" s="2"/>
    </row>
    <row r="481" spans="5:8">
      <c r="E481" s="2"/>
      <c r="F481" s="2"/>
      <c r="G481" s="2"/>
      <c r="H481" s="2"/>
    </row>
    <row r="482" spans="5:8">
      <c r="E482" s="2"/>
      <c r="F482" s="2"/>
      <c r="G482" s="2"/>
      <c r="H482" s="2"/>
    </row>
    <row r="483" spans="5:8">
      <c r="E483" s="2"/>
      <c r="F483" s="2"/>
      <c r="G483" s="2"/>
      <c r="H483" s="2"/>
    </row>
    <row r="484" spans="5:8">
      <c r="E484" s="2"/>
      <c r="F484" s="2"/>
      <c r="G484" s="2"/>
      <c r="H484" s="2"/>
    </row>
    <row r="485" spans="5:8">
      <c r="E485" s="4"/>
      <c r="F485" s="4"/>
      <c r="G485" s="4"/>
      <c r="H485" s="4"/>
    </row>
    <row r="486" spans="5:8">
      <c r="E486" s="4"/>
      <c r="F486" s="4"/>
      <c r="G486" s="4"/>
      <c r="H486" s="4"/>
    </row>
    <row r="487" spans="5:8">
      <c r="E487" s="4"/>
      <c r="F487" s="4"/>
      <c r="G487" s="4"/>
      <c r="H487" s="4"/>
    </row>
    <row r="488" spans="5:8">
      <c r="E488" s="2"/>
      <c r="F488" s="2"/>
      <c r="G488" s="2"/>
      <c r="H488" s="2"/>
    </row>
    <row r="489" spans="5:8">
      <c r="E489" s="2"/>
      <c r="F489" s="2"/>
      <c r="G489" s="2"/>
      <c r="H489" s="2"/>
    </row>
    <row r="490" spans="5:8">
      <c r="E490" s="4"/>
      <c r="F490" s="4"/>
      <c r="G490" s="4"/>
      <c r="H490" s="4"/>
    </row>
    <row r="491" spans="5:8">
      <c r="E491" s="2"/>
      <c r="F491" s="2"/>
      <c r="G491" s="2"/>
      <c r="H491" s="2"/>
    </row>
    <row r="492" spans="5:8">
      <c r="E492" s="2"/>
      <c r="F492" s="2"/>
      <c r="G492" s="2"/>
      <c r="H492" s="2"/>
    </row>
    <row r="493" spans="5:8">
      <c r="E493" s="2"/>
      <c r="F493" s="2"/>
      <c r="G493" s="2"/>
      <c r="H493" s="2"/>
    </row>
    <row r="494" spans="5:8">
      <c r="E494" s="2"/>
      <c r="F494" s="2"/>
      <c r="G494" s="2"/>
      <c r="H494" s="2"/>
    </row>
    <row r="495" spans="5:8">
      <c r="E495" s="2"/>
      <c r="F495" s="2"/>
      <c r="G495" s="2"/>
      <c r="H495" s="2"/>
    </row>
    <row r="496" spans="5:8">
      <c r="E496" s="2"/>
      <c r="F496" s="2"/>
      <c r="G496" s="2"/>
      <c r="H496" s="2"/>
    </row>
    <row r="497" spans="5:8">
      <c r="E497" s="2"/>
      <c r="F497" s="2"/>
      <c r="G497" s="2"/>
      <c r="H497" s="2"/>
    </row>
    <row r="498" spans="5:8">
      <c r="E498" s="4"/>
      <c r="F498" s="4"/>
      <c r="G498" s="4"/>
      <c r="H498" s="4"/>
    </row>
    <row r="499" spans="5:8">
      <c r="E499" s="4"/>
      <c r="F499" s="4"/>
      <c r="G499" s="4"/>
      <c r="H499" s="4"/>
    </row>
    <row r="500" spans="5:8">
      <c r="E500" s="2"/>
      <c r="F500" s="2"/>
      <c r="G500" s="2"/>
      <c r="H500" s="2"/>
    </row>
    <row r="501" spans="5:8">
      <c r="E501" s="2"/>
      <c r="F501" s="2"/>
      <c r="G501" s="2"/>
      <c r="H501" s="2"/>
    </row>
    <row r="502" spans="5:8">
      <c r="E502" s="4"/>
      <c r="F502" s="4"/>
      <c r="G502" s="4"/>
      <c r="H502" s="4"/>
    </row>
    <row r="503" spans="5:8">
      <c r="E503" s="2"/>
      <c r="F503" s="2"/>
      <c r="G503" s="2"/>
      <c r="H503" s="2"/>
    </row>
    <row r="504" spans="5:8">
      <c r="E504" s="2"/>
      <c r="F504" s="2"/>
      <c r="G504" s="2"/>
      <c r="H504" s="2"/>
    </row>
    <row r="505" spans="5:8">
      <c r="E505" s="4"/>
      <c r="F505" s="4"/>
      <c r="G505" s="4"/>
      <c r="H505" s="4"/>
    </row>
    <row r="506" spans="5:8">
      <c r="E506" s="4"/>
      <c r="F506" s="4"/>
      <c r="G506" s="4"/>
      <c r="H506" s="4"/>
    </row>
    <row r="507" spans="5:8">
      <c r="E507" s="4"/>
      <c r="F507" s="4"/>
      <c r="G507" s="4"/>
      <c r="H507" s="4"/>
    </row>
    <row r="508" spans="5:8">
      <c r="E508" s="4"/>
      <c r="F508" s="4"/>
      <c r="G508" s="4"/>
      <c r="H508" s="4"/>
    </row>
    <row r="509" spans="5:8">
      <c r="E509" s="4"/>
      <c r="F509" s="4"/>
      <c r="G509" s="4"/>
      <c r="H509" s="4"/>
    </row>
    <row r="510" spans="5:8">
      <c r="E510" s="2"/>
      <c r="F510" s="2"/>
      <c r="G510" s="2"/>
      <c r="H510" s="2"/>
    </row>
    <row r="511" spans="5:8">
      <c r="E511" s="2"/>
      <c r="F511" s="2"/>
      <c r="G511" s="2"/>
      <c r="H511" s="2"/>
    </row>
    <row r="512" spans="5:8">
      <c r="E512" s="2"/>
      <c r="F512" s="2"/>
      <c r="G512" s="2"/>
      <c r="H512" s="2"/>
    </row>
    <row r="513" spans="5:8">
      <c r="E513" s="2"/>
      <c r="F513" s="2"/>
      <c r="G513" s="2"/>
      <c r="H513" s="2"/>
    </row>
    <row r="514" spans="5:8">
      <c r="E514" s="2"/>
      <c r="F514" s="2"/>
      <c r="G514" s="2"/>
      <c r="H514" s="2"/>
    </row>
    <row r="515" spans="5:8">
      <c r="E515" s="2"/>
      <c r="F515" s="2"/>
      <c r="G515" s="2"/>
      <c r="H515" s="2"/>
    </row>
    <row r="516" spans="5:8">
      <c r="E516" s="2"/>
      <c r="F516" s="2"/>
      <c r="G516" s="2"/>
      <c r="H516" s="2"/>
    </row>
    <row r="517" spans="5:8">
      <c r="E517" s="2"/>
      <c r="F517" s="2"/>
      <c r="G517" s="2"/>
      <c r="H517" s="2"/>
    </row>
    <row r="518" spans="5:8">
      <c r="E518" s="2"/>
      <c r="F518" s="2"/>
      <c r="G518" s="2"/>
      <c r="H518" s="2"/>
    </row>
    <row r="519" spans="5:8">
      <c r="E519" s="2"/>
      <c r="F519" s="2"/>
      <c r="G519" s="2"/>
      <c r="H519" s="2"/>
    </row>
    <row r="520" spans="5:8">
      <c r="E520" s="2"/>
      <c r="F520" s="2"/>
      <c r="G520" s="2"/>
      <c r="H520" s="2"/>
    </row>
    <row r="521" spans="5:8">
      <c r="E521" s="2"/>
      <c r="F521" s="2"/>
      <c r="G521" s="2"/>
      <c r="H521" s="2"/>
    </row>
    <row r="522" spans="5:8">
      <c r="E522" s="2"/>
      <c r="F522" s="2"/>
      <c r="G522" s="2"/>
      <c r="H522" s="2"/>
    </row>
    <row r="523" spans="5:8">
      <c r="E523" s="2"/>
      <c r="F523" s="2"/>
      <c r="G523" s="2"/>
      <c r="H523" s="2"/>
    </row>
    <row r="524" spans="5:8">
      <c r="E524" s="2"/>
      <c r="F524" s="2"/>
      <c r="G524" s="2"/>
      <c r="H524" s="2"/>
    </row>
    <row r="525" spans="5:8">
      <c r="E525" s="2"/>
      <c r="F525" s="2"/>
      <c r="G525" s="2"/>
      <c r="H525" s="2"/>
    </row>
    <row r="526" spans="5:8">
      <c r="E526" s="2"/>
      <c r="F526" s="2"/>
      <c r="G526" s="2"/>
      <c r="H526" s="2"/>
    </row>
    <row r="527" spans="5:8">
      <c r="E527" s="2"/>
      <c r="F527" s="2"/>
      <c r="G527" s="2"/>
      <c r="H527" s="2"/>
    </row>
    <row r="528" spans="5:8">
      <c r="E528" s="2"/>
      <c r="F528" s="2"/>
      <c r="G528" s="2"/>
      <c r="H528" s="2"/>
    </row>
    <row r="529" spans="5:8">
      <c r="E529" s="2"/>
      <c r="F529" s="2"/>
      <c r="G529" s="2"/>
      <c r="H529" s="2"/>
    </row>
    <row r="530" spans="5:8">
      <c r="E530" s="2"/>
      <c r="F530" s="2"/>
      <c r="G530" s="2"/>
      <c r="H530" s="2"/>
    </row>
    <row r="531" spans="5:8">
      <c r="E531" s="2"/>
      <c r="F531" s="2"/>
      <c r="G531" s="2"/>
      <c r="H531" s="2"/>
    </row>
    <row r="532" spans="5:8">
      <c r="E532" s="2"/>
      <c r="F532" s="2"/>
      <c r="G532" s="2"/>
      <c r="H532" s="2"/>
    </row>
    <row r="533" spans="5:8">
      <c r="E533" s="2"/>
      <c r="F533" s="2"/>
      <c r="G533" s="2"/>
      <c r="H533" s="2"/>
    </row>
    <row r="534" spans="5:8">
      <c r="E534" s="2"/>
      <c r="F534" s="2"/>
      <c r="G534" s="2"/>
      <c r="H534" s="2"/>
    </row>
    <row r="535" spans="5:8">
      <c r="E535" s="2"/>
      <c r="F535" s="2"/>
      <c r="G535" s="2"/>
      <c r="H535" s="2"/>
    </row>
    <row r="536" spans="5:8">
      <c r="E536" s="2"/>
      <c r="F536" s="2"/>
      <c r="G536" s="2"/>
      <c r="H536" s="2"/>
    </row>
    <row r="537" spans="5:8">
      <c r="E537" s="2"/>
      <c r="F537" s="2"/>
      <c r="G537" s="2"/>
      <c r="H537" s="2"/>
    </row>
    <row r="538" spans="5:8">
      <c r="E538" s="2"/>
      <c r="F538" s="2"/>
      <c r="G538" s="2"/>
      <c r="H538" s="2"/>
    </row>
    <row r="539" spans="5:8">
      <c r="E539" s="2"/>
      <c r="F539" s="2"/>
      <c r="G539" s="2"/>
      <c r="H539" s="2"/>
    </row>
    <row r="540" spans="5:8">
      <c r="E540" s="2"/>
      <c r="F540" s="2"/>
      <c r="G540" s="2"/>
      <c r="H540" s="2"/>
    </row>
    <row r="541" spans="5:8">
      <c r="E541" s="2"/>
      <c r="F541" s="2"/>
      <c r="G541" s="2"/>
      <c r="H541" s="2"/>
    </row>
    <row r="542" spans="5:8">
      <c r="E542" s="4"/>
      <c r="F542" s="4"/>
      <c r="G542" s="4"/>
      <c r="H542" s="4"/>
    </row>
    <row r="543" spans="5:8">
      <c r="E543" s="2"/>
      <c r="F543" s="2"/>
      <c r="G543" s="2"/>
      <c r="H543" s="2"/>
    </row>
    <row r="544" spans="5:8">
      <c r="E544" s="4"/>
      <c r="F544" s="4"/>
      <c r="G544" s="4"/>
      <c r="H544" s="4"/>
    </row>
    <row r="545" spans="5:8">
      <c r="E545" s="2"/>
      <c r="F545" s="2"/>
      <c r="G545" s="2"/>
      <c r="H545" s="2"/>
    </row>
    <row r="546" spans="5:8">
      <c r="E546" s="2"/>
      <c r="F546" s="2"/>
      <c r="G546" s="2"/>
      <c r="H546" s="2"/>
    </row>
    <row r="547" spans="5:8">
      <c r="E547" s="4"/>
      <c r="F547" s="4"/>
      <c r="G547" s="4"/>
      <c r="H547" s="4"/>
    </row>
    <row r="548" spans="5:8">
      <c r="E548" s="2"/>
      <c r="F548" s="2"/>
      <c r="G548" s="2"/>
      <c r="H548" s="2"/>
    </row>
    <row r="549" spans="5:8">
      <c r="E549" s="2"/>
      <c r="F549" s="2"/>
      <c r="G549" s="2"/>
      <c r="H549" s="2"/>
    </row>
    <row r="550" spans="5:8">
      <c r="E550" s="2"/>
      <c r="F550" s="2"/>
      <c r="G550" s="2"/>
      <c r="H550" s="2"/>
    </row>
    <row r="551" spans="5:8">
      <c r="E551" s="2"/>
      <c r="F551" s="2"/>
      <c r="G551" s="2"/>
      <c r="H551" s="2"/>
    </row>
    <row r="552" spans="5:8">
      <c r="E552" s="4"/>
      <c r="F552" s="4"/>
      <c r="G552" s="4"/>
      <c r="H552" s="4"/>
    </row>
    <row r="553" spans="5:8">
      <c r="E553" s="2"/>
      <c r="F553" s="2"/>
      <c r="G553" s="2"/>
      <c r="H553" s="2"/>
    </row>
    <row r="554" spans="5:8">
      <c r="E554" s="2"/>
      <c r="F554" s="2"/>
      <c r="G554" s="2"/>
      <c r="H554" s="2"/>
    </row>
    <row r="555" spans="5:8">
      <c r="E555" s="2"/>
      <c r="F555" s="2"/>
      <c r="G555" s="2"/>
      <c r="H555" s="2"/>
    </row>
    <row r="556" spans="5:8">
      <c r="E556" s="4"/>
      <c r="F556" s="4"/>
      <c r="G556" s="4"/>
      <c r="H556" s="4"/>
    </row>
    <row r="557" spans="5:8">
      <c r="E557" s="2"/>
      <c r="F557" s="2"/>
      <c r="G557" s="2"/>
      <c r="H557" s="2"/>
    </row>
    <row r="558" spans="5:8">
      <c r="E558" s="2"/>
      <c r="F558" s="2"/>
      <c r="G558" s="2"/>
      <c r="H558" s="2"/>
    </row>
    <row r="559" spans="5:8">
      <c r="E559" s="4"/>
      <c r="F559" s="4"/>
      <c r="G559" s="4"/>
      <c r="H559" s="4"/>
    </row>
    <row r="560" spans="5:8">
      <c r="E560" s="2"/>
      <c r="F560" s="2"/>
      <c r="G560" s="2"/>
      <c r="H560" s="2"/>
    </row>
    <row r="561" spans="5:8">
      <c r="E561" s="2"/>
      <c r="F561" s="2"/>
      <c r="G561" s="2"/>
      <c r="H561" s="2"/>
    </row>
    <row r="562" spans="5:8">
      <c r="E562" s="2"/>
      <c r="F562" s="2"/>
      <c r="G562" s="2"/>
      <c r="H562" s="2"/>
    </row>
    <row r="563" spans="5:8">
      <c r="E563" s="2"/>
      <c r="F563" s="2"/>
      <c r="G563" s="2"/>
      <c r="H563" s="2"/>
    </row>
    <row r="564" spans="5:8">
      <c r="E564" s="2"/>
      <c r="F564" s="2"/>
      <c r="G564" s="2"/>
      <c r="H564" s="2"/>
    </row>
    <row r="565" spans="5:8">
      <c r="E565" s="2"/>
      <c r="F565" s="2"/>
      <c r="G565" s="2"/>
      <c r="H565" s="2"/>
    </row>
    <row r="566" spans="5:8">
      <c r="E566" s="2"/>
      <c r="F566" s="2"/>
      <c r="G566" s="2"/>
      <c r="H566" s="2"/>
    </row>
    <row r="567" spans="5:8">
      <c r="E567" s="2"/>
      <c r="F567" s="2"/>
      <c r="G567" s="2"/>
      <c r="H567" s="2"/>
    </row>
    <row r="568" spans="5:8">
      <c r="E568" s="4"/>
      <c r="F568" s="4"/>
      <c r="G568" s="4"/>
      <c r="H568" s="4"/>
    </row>
    <row r="569" spans="5:8">
      <c r="E569" s="2"/>
      <c r="F569" s="2"/>
      <c r="G569" s="2"/>
      <c r="H569" s="2"/>
    </row>
    <row r="570" spans="5:8">
      <c r="E570" s="2"/>
      <c r="F570" s="2"/>
      <c r="G570" s="2"/>
      <c r="H570" s="2"/>
    </row>
    <row r="571" spans="5:8">
      <c r="E571" s="4"/>
      <c r="F571" s="4"/>
      <c r="G571" s="4"/>
      <c r="H571" s="4"/>
    </row>
    <row r="572" spans="5:8">
      <c r="E572" s="2"/>
      <c r="F572" s="2"/>
      <c r="G572" s="2"/>
      <c r="H572" s="2"/>
    </row>
    <row r="573" spans="5:8">
      <c r="E573" s="2"/>
      <c r="F573" s="2"/>
      <c r="G573" s="2"/>
      <c r="H573" s="2"/>
    </row>
    <row r="574" spans="5:8">
      <c r="E574" s="2"/>
      <c r="F574" s="2"/>
      <c r="G574" s="2"/>
      <c r="H574" s="2"/>
    </row>
    <row r="575" spans="5:8">
      <c r="E575" s="2"/>
      <c r="F575" s="2"/>
      <c r="G575" s="2"/>
      <c r="H575" s="2"/>
    </row>
    <row r="576" spans="5:8">
      <c r="E576" s="2"/>
      <c r="F576" s="2"/>
      <c r="G576" s="2"/>
      <c r="H576" s="2"/>
    </row>
    <row r="577" spans="5:8">
      <c r="E577" s="2"/>
      <c r="F577" s="2"/>
      <c r="G577" s="2"/>
      <c r="H577" s="2"/>
    </row>
    <row r="578" spans="5:8">
      <c r="E578" s="2"/>
      <c r="F578" s="2"/>
      <c r="G578" s="2"/>
      <c r="H578" s="2"/>
    </row>
    <row r="579" spans="5:8">
      <c r="E579" s="4"/>
      <c r="F579" s="4"/>
      <c r="G579" s="4"/>
      <c r="H579" s="4"/>
    </row>
    <row r="580" spans="5:8">
      <c r="E580" s="2"/>
      <c r="F580" s="2"/>
      <c r="G580" s="2"/>
      <c r="H580" s="2"/>
    </row>
    <row r="581" spans="5:8">
      <c r="E581" s="2"/>
      <c r="F581" s="2"/>
      <c r="G581" s="2"/>
      <c r="H581" s="2"/>
    </row>
    <row r="582" spans="5:8">
      <c r="E582" s="4"/>
      <c r="F582" s="4"/>
      <c r="G582" s="4"/>
      <c r="H582" s="4"/>
    </row>
    <row r="583" spans="5:8">
      <c r="E583" s="2"/>
      <c r="F583" s="2"/>
      <c r="G583" s="2"/>
      <c r="H583" s="2"/>
    </row>
    <row r="584" spans="5:8">
      <c r="E584" s="2"/>
      <c r="F584" s="2"/>
      <c r="G584" s="2"/>
      <c r="H584" s="2"/>
    </row>
    <row r="585" spans="5:8">
      <c r="E585" s="2"/>
      <c r="F585" s="2"/>
      <c r="G585" s="2"/>
      <c r="H585" s="2"/>
    </row>
    <row r="586" spans="5:8">
      <c r="E586" s="2"/>
      <c r="F586" s="2"/>
      <c r="G586" s="2"/>
      <c r="H586" s="2"/>
    </row>
    <row r="587" spans="5:8">
      <c r="E587" s="2"/>
      <c r="F587" s="2"/>
      <c r="G587" s="2"/>
      <c r="H587" s="2"/>
    </row>
    <row r="588" spans="5:8">
      <c r="E588" s="4"/>
      <c r="F588" s="4"/>
      <c r="G588" s="4"/>
      <c r="H588" s="4"/>
    </row>
    <row r="589" spans="5:8">
      <c r="E589" s="4"/>
      <c r="F589" s="4"/>
      <c r="G589" s="4"/>
      <c r="H589" s="4"/>
    </row>
    <row r="590" spans="5:8">
      <c r="E590" s="4"/>
      <c r="F590" s="4"/>
      <c r="G590" s="4"/>
      <c r="H590" s="4"/>
    </row>
    <row r="591" spans="5:8">
      <c r="E591" s="4"/>
      <c r="F591" s="4"/>
      <c r="G591" s="4"/>
      <c r="H591" s="4"/>
    </row>
    <row r="592" spans="5:8">
      <c r="E592" s="2"/>
      <c r="F592" s="2"/>
      <c r="G592" s="2"/>
      <c r="H592" s="2"/>
    </row>
    <row r="593" spans="5:8">
      <c r="E593" s="2"/>
      <c r="F593" s="2"/>
      <c r="G593" s="2"/>
      <c r="H593" s="2"/>
    </row>
    <row r="594" spans="5:8">
      <c r="E594" s="2"/>
      <c r="F594" s="2"/>
      <c r="G594" s="2"/>
      <c r="H594" s="2"/>
    </row>
    <row r="595" spans="5:8">
      <c r="E595" s="2"/>
      <c r="F595" s="2"/>
      <c r="G595" s="2"/>
      <c r="H595" s="2"/>
    </row>
    <row r="596" spans="5:8">
      <c r="E596" s="2"/>
      <c r="F596" s="2"/>
      <c r="G596" s="2"/>
      <c r="H596" s="2"/>
    </row>
    <row r="597" spans="5:8">
      <c r="E597" s="4"/>
      <c r="F597" s="4"/>
      <c r="G597" s="4"/>
      <c r="H597" s="4"/>
    </row>
    <row r="598" spans="5:8">
      <c r="E598" s="2"/>
      <c r="F598" s="2"/>
      <c r="G598" s="2"/>
      <c r="H598" s="2"/>
    </row>
    <row r="599" spans="5:8">
      <c r="E599" s="2"/>
      <c r="F599" s="2"/>
      <c r="G599" s="2"/>
      <c r="H599" s="2"/>
    </row>
    <row r="600" spans="5:8">
      <c r="E600" s="4"/>
      <c r="F600" s="4"/>
      <c r="G600" s="4"/>
      <c r="H600" s="4"/>
    </row>
    <row r="601" spans="5:8">
      <c r="E601" s="2"/>
      <c r="F601" s="2"/>
      <c r="G601" s="2"/>
      <c r="H601" s="2"/>
    </row>
    <row r="602" spans="5:8">
      <c r="E602" s="2"/>
      <c r="F602" s="2"/>
      <c r="G602" s="2"/>
      <c r="H602" s="2"/>
    </row>
    <row r="603" spans="5:8">
      <c r="E603" s="4"/>
      <c r="F603" s="4"/>
      <c r="G603" s="4"/>
      <c r="H603" s="4"/>
    </row>
    <row r="604" spans="5:8">
      <c r="E604" s="2"/>
      <c r="F604" s="2"/>
      <c r="G604" s="2"/>
      <c r="H604" s="2"/>
    </row>
    <row r="605" spans="5:8">
      <c r="E605" s="2"/>
      <c r="F605" s="2"/>
      <c r="G605" s="2"/>
      <c r="H605" s="2"/>
    </row>
    <row r="606" spans="5:8">
      <c r="E606" s="2"/>
      <c r="F606" s="2"/>
      <c r="G606" s="2"/>
      <c r="H606" s="2"/>
    </row>
    <row r="607" spans="5:8">
      <c r="E607" s="2"/>
      <c r="F607" s="2"/>
      <c r="G607" s="2"/>
      <c r="H607" s="2"/>
    </row>
    <row r="608" spans="5:8">
      <c r="E608" s="2"/>
      <c r="F608" s="2"/>
      <c r="G608" s="2"/>
      <c r="H608" s="2"/>
    </row>
    <row r="609" spans="5:8">
      <c r="E609" s="2"/>
      <c r="F609" s="2"/>
      <c r="G609" s="2"/>
      <c r="H609" s="2"/>
    </row>
    <row r="610" spans="5:8">
      <c r="E610" s="2"/>
      <c r="F610" s="2"/>
      <c r="G610" s="2"/>
      <c r="H610" s="2"/>
    </row>
    <row r="611" spans="5:8">
      <c r="E611" s="2"/>
      <c r="F611" s="2"/>
      <c r="G611" s="2"/>
      <c r="H611" s="2"/>
    </row>
    <row r="612" spans="5:8">
      <c r="E612" s="4"/>
      <c r="F612" s="4"/>
      <c r="G612" s="4"/>
      <c r="H612" s="4"/>
    </row>
    <row r="613" spans="5:8">
      <c r="E613" s="2"/>
      <c r="F613" s="2"/>
      <c r="G613" s="2"/>
      <c r="H613" s="2"/>
    </row>
    <row r="614" spans="5:8">
      <c r="E614" s="2"/>
      <c r="F614" s="2"/>
      <c r="G614" s="2"/>
      <c r="H614" s="2"/>
    </row>
    <row r="615" spans="5:8">
      <c r="E615" s="2"/>
      <c r="F615" s="2"/>
      <c r="G615" s="2"/>
      <c r="H615" s="2"/>
    </row>
    <row r="616" spans="5:8">
      <c r="E616" s="4"/>
      <c r="F616" s="4"/>
      <c r="G616" s="4"/>
      <c r="H616" s="4"/>
    </row>
    <row r="617" spans="5:8">
      <c r="E617" s="4"/>
      <c r="F617" s="4"/>
      <c r="G617" s="4"/>
      <c r="H617" s="4"/>
    </row>
    <row r="618" spans="5:8">
      <c r="E618" s="2"/>
      <c r="F618" s="2"/>
      <c r="G618" s="2"/>
      <c r="H618" s="2"/>
    </row>
    <row r="619" spans="5:8">
      <c r="E619" s="2"/>
      <c r="F619" s="2"/>
      <c r="G619" s="2"/>
      <c r="H619" s="2"/>
    </row>
    <row r="620" spans="5:8">
      <c r="E620" s="2"/>
      <c r="F620" s="2"/>
      <c r="G620" s="2"/>
      <c r="H620" s="2"/>
    </row>
    <row r="621" spans="5:8">
      <c r="E621" s="2"/>
      <c r="F621" s="2"/>
      <c r="G621" s="2"/>
      <c r="H621" s="2"/>
    </row>
    <row r="622" spans="5:8">
      <c r="E622" s="2"/>
      <c r="F622" s="2"/>
      <c r="G622" s="2"/>
      <c r="H622" s="2"/>
    </row>
    <row r="623" spans="5:8">
      <c r="E623" s="4"/>
      <c r="F623" s="4"/>
      <c r="G623" s="4"/>
      <c r="H623" s="4"/>
    </row>
    <row r="624" spans="5:8">
      <c r="E624" s="2"/>
      <c r="F624" s="2"/>
      <c r="G624" s="2"/>
      <c r="H624" s="2"/>
    </row>
    <row r="625" spans="5:8">
      <c r="E625" s="2"/>
      <c r="F625" s="2"/>
      <c r="G625" s="2"/>
      <c r="H625" s="2"/>
    </row>
    <row r="626" spans="5:8">
      <c r="E626" s="4"/>
      <c r="F626" s="4"/>
      <c r="G626" s="4"/>
      <c r="H626" s="4"/>
    </row>
    <row r="627" spans="5:8">
      <c r="E627" s="2"/>
      <c r="F627" s="2"/>
      <c r="G627" s="2"/>
      <c r="H627" s="2"/>
    </row>
    <row r="628" spans="5:8">
      <c r="E628" s="2"/>
      <c r="F628" s="2"/>
      <c r="G628" s="2"/>
      <c r="H628" s="2"/>
    </row>
    <row r="629" spans="5:8">
      <c r="E629" s="2"/>
      <c r="F629" s="2"/>
      <c r="G629" s="2"/>
      <c r="H629" s="2"/>
    </row>
    <row r="630" spans="5:8">
      <c r="E630" s="2"/>
      <c r="F630" s="2"/>
      <c r="G630" s="2"/>
      <c r="H630" s="2"/>
    </row>
    <row r="631" spans="5:8">
      <c r="E631" s="2"/>
      <c r="F631" s="2"/>
      <c r="G631" s="2"/>
      <c r="H631" s="2"/>
    </row>
    <row r="632" spans="5:8">
      <c r="E632" s="2"/>
      <c r="F632" s="2"/>
      <c r="G632" s="2"/>
      <c r="H632" s="2"/>
    </row>
    <row r="633" spans="5:8">
      <c r="E633" s="2"/>
      <c r="F633" s="2"/>
      <c r="G633" s="2"/>
      <c r="H633" s="2"/>
    </row>
    <row r="634" spans="5:8">
      <c r="E634" s="2"/>
      <c r="F634" s="2"/>
      <c r="G634" s="2"/>
      <c r="H634" s="2"/>
    </row>
    <row r="635" spans="5:8">
      <c r="E635" s="2"/>
      <c r="F635" s="2"/>
      <c r="G635" s="2"/>
      <c r="H635" s="2"/>
    </row>
    <row r="636" spans="5:8">
      <c r="E636" s="4"/>
      <c r="F636" s="4"/>
      <c r="G636" s="4"/>
      <c r="H636" s="4"/>
    </row>
    <row r="637" spans="5:8">
      <c r="E637" s="2"/>
      <c r="F637" s="2"/>
      <c r="G637" s="2"/>
      <c r="H637" s="2"/>
    </row>
    <row r="638" spans="5:8">
      <c r="E638" s="2"/>
      <c r="F638" s="2"/>
      <c r="G638" s="2"/>
      <c r="H638" s="2"/>
    </row>
    <row r="639" spans="5:8">
      <c r="E639" s="2"/>
      <c r="F639" s="2"/>
      <c r="G639" s="2"/>
      <c r="H639" s="2"/>
    </row>
    <row r="640" spans="5:8">
      <c r="E640" s="2"/>
      <c r="F640" s="2"/>
      <c r="G640" s="2"/>
      <c r="H640" s="2"/>
    </row>
    <row r="641" spans="5:8">
      <c r="E641" s="4"/>
      <c r="F641" s="4"/>
      <c r="G641" s="4"/>
      <c r="H641" s="4"/>
    </row>
    <row r="642" spans="5:8">
      <c r="E642" s="2"/>
      <c r="F642" s="2"/>
      <c r="G642" s="2"/>
      <c r="H642" s="2"/>
    </row>
    <row r="643" spans="5:8">
      <c r="E643" s="2"/>
      <c r="F643" s="2"/>
      <c r="G643" s="2"/>
      <c r="H643" s="2"/>
    </row>
    <row r="644" spans="5:8">
      <c r="E644" s="2"/>
      <c r="F644" s="2"/>
      <c r="G644" s="2"/>
      <c r="H644" s="2"/>
    </row>
    <row r="645" spans="5:8">
      <c r="E645" s="2"/>
      <c r="F645" s="2"/>
      <c r="G645" s="2"/>
      <c r="H645" s="2"/>
    </row>
    <row r="646" spans="5:8">
      <c r="E646" s="2"/>
      <c r="F646" s="2"/>
      <c r="G646" s="2"/>
      <c r="H646" s="2"/>
    </row>
    <row r="647" spans="5:8">
      <c r="E647" s="2"/>
      <c r="F647" s="2"/>
      <c r="G647" s="2"/>
      <c r="H647" s="2"/>
    </row>
    <row r="648" spans="5:8">
      <c r="E648" s="2"/>
      <c r="F648" s="2"/>
      <c r="G648" s="2"/>
      <c r="H648" s="2"/>
    </row>
    <row r="649" spans="5:8">
      <c r="E649" s="2"/>
      <c r="F649" s="2"/>
      <c r="G649" s="2"/>
      <c r="H649" s="2"/>
    </row>
    <row r="650" spans="5:8">
      <c r="E650" s="2"/>
      <c r="F650" s="2"/>
      <c r="G650" s="2"/>
      <c r="H650" s="2"/>
    </row>
    <row r="651" spans="5:8">
      <c r="E651" s="2"/>
      <c r="F651" s="2"/>
      <c r="G651" s="2"/>
      <c r="H651" s="2"/>
    </row>
    <row r="652" spans="5:8">
      <c r="E652" s="2"/>
      <c r="F652" s="2"/>
      <c r="G652" s="2"/>
      <c r="H652" s="2"/>
    </row>
    <row r="653" spans="5:8">
      <c r="E653" s="2"/>
      <c r="F653" s="2"/>
      <c r="G653" s="2"/>
      <c r="H653" s="2"/>
    </row>
    <row r="654" spans="5:8">
      <c r="E654" s="2"/>
      <c r="F654" s="2"/>
      <c r="G654" s="2"/>
      <c r="H654" s="2"/>
    </row>
    <row r="655" spans="5:8">
      <c r="E655" s="4"/>
      <c r="F655" s="4"/>
      <c r="G655" s="4"/>
      <c r="H655" s="4"/>
    </row>
    <row r="656" spans="5:8">
      <c r="E656" s="4"/>
      <c r="F656" s="4"/>
      <c r="G656" s="4"/>
      <c r="H656" s="4"/>
    </row>
    <row r="657" spans="5:8">
      <c r="E657" s="4"/>
      <c r="F657" s="4"/>
      <c r="G657" s="4"/>
      <c r="H657" s="4"/>
    </row>
    <row r="658" spans="5:8">
      <c r="E658" s="4"/>
      <c r="F658" s="4"/>
      <c r="G658" s="4"/>
      <c r="H658" s="4"/>
    </row>
    <row r="659" spans="5:8">
      <c r="E659" s="2"/>
      <c r="F659" s="2"/>
      <c r="G659" s="2"/>
      <c r="H659" s="2"/>
    </row>
    <row r="660" spans="5:8">
      <c r="E660" s="2"/>
      <c r="F660" s="2"/>
      <c r="G660" s="2"/>
      <c r="H660" s="2"/>
    </row>
    <row r="661" spans="5:8">
      <c r="E661" s="2"/>
      <c r="F661" s="2"/>
      <c r="G661" s="2"/>
      <c r="H661" s="2"/>
    </row>
    <row r="662" spans="5:8">
      <c r="E662" s="2"/>
      <c r="F662" s="2"/>
      <c r="G662" s="2"/>
      <c r="H662" s="2"/>
    </row>
    <row r="663" spans="5:8">
      <c r="E663" s="2"/>
      <c r="F663" s="2"/>
      <c r="G663" s="2"/>
      <c r="H663" s="2"/>
    </row>
    <row r="664" spans="5:8">
      <c r="E664" s="2"/>
      <c r="F664" s="2"/>
      <c r="G664" s="2"/>
      <c r="H664" s="2"/>
    </row>
    <row r="665" spans="5:8">
      <c r="E665" s="2"/>
      <c r="F665" s="2"/>
      <c r="G665" s="2"/>
      <c r="H665" s="2"/>
    </row>
    <row r="666" spans="5:8">
      <c r="E666" s="2"/>
      <c r="F666" s="2"/>
      <c r="G666" s="2"/>
      <c r="H666" s="2"/>
    </row>
    <row r="667" spans="5:8">
      <c r="E667" s="4"/>
      <c r="F667" s="4"/>
      <c r="G667" s="4"/>
      <c r="H667" s="4"/>
    </row>
    <row r="668" spans="5:8">
      <c r="E668" s="4"/>
      <c r="F668" s="4"/>
      <c r="G668" s="4"/>
      <c r="H668" s="4"/>
    </row>
    <row r="669" spans="5:8">
      <c r="E669" s="4"/>
      <c r="F669" s="4"/>
      <c r="G669" s="4"/>
      <c r="H669" s="4"/>
    </row>
    <row r="670" spans="5:8">
      <c r="E670" s="4"/>
      <c r="F670" s="4"/>
      <c r="G670" s="4"/>
      <c r="H670" s="4"/>
    </row>
    <row r="671" spans="5:8">
      <c r="E671" s="4"/>
      <c r="F671" s="4"/>
      <c r="G671" s="4"/>
      <c r="H671" s="4"/>
    </row>
    <row r="672" spans="5:8">
      <c r="E672" s="4"/>
      <c r="F672" s="4"/>
      <c r="G672" s="4"/>
      <c r="H672" s="4"/>
    </row>
    <row r="673" spans="5:8">
      <c r="E673" s="4"/>
      <c r="F673" s="4"/>
      <c r="G673" s="4"/>
      <c r="H673" s="4"/>
    </row>
    <row r="674" spans="5:8">
      <c r="E674" s="2"/>
      <c r="F674" s="2"/>
      <c r="G674" s="2"/>
      <c r="H674" s="2"/>
    </row>
    <row r="675" spans="5:8">
      <c r="E675" s="2"/>
      <c r="F675" s="2"/>
      <c r="G675" s="2"/>
      <c r="H675" s="2"/>
    </row>
    <row r="676" spans="5:8">
      <c r="E676" s="2"/>
      <c r="F676" s="2"/>
      <c r="G676" s="2"/>
      <c r="H676" s="2"/>
    </row>
    <row r="677" spans="5:8">
      <c r="E677" s="2"/>
      <c r="F677" s="2"/>
      <c r="G677" s="2"/>
      <c r="H677" s="2"/>
    </row>
    <row r="678" spans="5:8">
      <c r="E678" s="4"/>
      <c r="F678" s="4"/>
      <c r="G678" s="4"/>
      <c r="H678" s="4"/>
    </row>
    <row r="679" spans="5:8">
      <c r="E679" s="2"/>
      <c r="F679" s="2"/>
      <c r="G679" s="2"/>
      <c r="H679" s="2"/>
    </row>
    <row r="680" spans="5:8">
      <c r="E680" s="2"/>
      <c r="F680" s="2"/>
      <c r="G680" s="2"/>
      <c r="H680" s="2"/>
    </row>
    <row r="681" spans="5:8">
      <c r="E681" s="2"/>
      <c r="F681" s="2"/>
      <c r="G681" s="2"/>
      <c r="H681" s="2"/>
    </row>
    <row r="682" spans="5:8">
      <c r="E682" s="2"/>
      <c r="F682" s="2"/>
      <c r="G682" s="2"/>
      <c r="H682" s="2"/>
    </row>
    <row r="683" spans="5:8">
      <c r="E683" s="4"/>
      <c r="F683" s="4"/>
      <c r="G683" s="4"/>
      <c r="H683" s="4"/>
    </row>
    <row r="684" spans="5:8">
      <c r="E684" s="4"/>
      <c r="F684" s="4"/>
      <c r="G684" s="4"/>
      <c r="H684" s="4"/>
    </row>
    <row r="685" spans="5:8">
      <c r="E685" s="2"/>
      <c r="F685" s="2"/>
      <c r="G685" s="2"/>
      <c r="H685" s="2"/>
    </row>
    <row r="686" spans="5:8">
      <c r="E686" s="2"/>
      <c r="F686" s="2"/>
      <c r="G686" s="2"/>
      <c r="H686" s="2"/>
    </row>
    <row r="687" spans="5:8">
      <c r="E687" s="4"/>
      <c r="F687" s="4"/>
      <c r="G687" s="4"/>
      <c r="H687" s="4"/>
    </row>
    <row r="688" spans="5:8">
      <c r="E688" s="2"/>
      <c r="F688" s="2"/>
      <c r="G688" s="2"/>
      <c r="H688" s="2"/>
    </row>
    <row r="689" spans="5:8">
      <c r="E689" s="2"/>
      <c r="F689" s="2"/>
      <c r="G689" s="2"/>
      <c r="H689" s="2"/>
    </row>
    <row r="690" spans="5:8">
      <c r="E690" s="4"/>
      <c r="F690" s="4"/>
      <c r="G690" s="4"/>
      <c r="H690" s="4"/>
    </row>
    <row r="691" spans="5:8">
      <c r="E691" s="2"/>
      <c r="F691" s="2"/>
      <c r="G691" s="2"/>
      <c r="H691" s="2"/>
    </row>
    <row r="692" spans="5:8">
      <c r="E692" s="2"/>
      <c r="F692" s="2"/>
      <c r="G692" s="2"/>
      <c r="H692" s="2"/>
    </row>
    <row r="693" spans="5:8">
      <c r="E693" s="1"/>
      <c r="F693" s="1"/>
      <c r="G693" s="1"/>
      <c r="H693" s="1"/>
    </row>
    <row r="694" spans="5:8">
      <c r="E694" s="1"/>
      <c r="F694" s="1"/>
      <c r="G694" s="1"/>
      <c r="H694" s="1"/>
    </row>
    <row r="695" spans="5:8">
      <c r="E695" s="1"/>
      <c r="F695" s="1"/>
      <c r="G695" s="1"/>
      <c r="H695" s="1"/>
    </row>
    <row r="696" spans="5:8">
      <c r="E696" s="1"/>
      <c r="F696" s="1"/>
      <c r="G696" s="1"/>
      <c r="H696" s="1"/>
    </row>
    <row r="697" spans="5:8">
      <c r="E697" s="1"/>
      <c r="F697" s="1"/>
      <c r="G697" s="1"/>
      <c r="H697" s="1"/>
    </row>
    <row r="698" spans="5:8">
      <c r="E698" s="2"/>
      <c r="F698" s="2"/>
      <c r="G698" s="2"/>
      <c r="H698" s="2"/>
    </row>
    <row r="699" spans="5:8">
      <c r="E699" s="4"/>
      <c r="F699" s="4"/>
      <c r="G699" s="4"/>
      <c r="H699" s="4"/>
    </row>
    <row r="700" spans="5:8">
      <c r="E700" s="2"/>
      <c r="F700" s="2"/>
      <c r="G700" s="2"/>
      <c r="H700" s="2"/>
    </row>
    <row r="701" spans="5:8">
      <c r="E701" s="2"/>
      <c r="F701" s="2"/>
      <c r="G701" s="2"/>
      <c r="H701" s="2"/>
    </row>
    <row r="702" spans="5:8">
      <c r="E702" s="2"/>
      <c r="F702" s="2"/>
      <c r="G702" s="2"/>
      <c r="H702" s="2"/>
    </row>
    <row r="703" spans="5:8">
      <c r="E703" s="3"/>
      <c r="F703" s="3"/>
      <c r="G703" s="3"/>
      <c r="H703" s="3"/>
    </row>
    <row r="704" spans="5:8">
      <c r="E704" s="1"/>
      <c r="F704" s="1"/>
      <c r="G704" s="1"/>
      <c r="H704" s="1"/>
    </row>
    <row r="705" spans="5:8">
      <c r="E705" s="2"/>
      <c r="F705" s="2"/>
      <c r="G705" s="2"/>
      <c r="H705" s="2"/>
    </row>
    <row r="706" spans="5:8">
      <c r="E706" s="2"/>
      <c r="F706" s="2"/>
      <c r="G706" s="2"/>
      <c r="H706" s="2"/>
    </row>
    <row r="707" spans="5:8">
      <c r="E707" s="2"/>
      <c r="F707" s="2"/>
      <c r="G707" s="2"/>
      <c r="H707" s="2"/>
    </row>
    <row r="708" spans="5:8">
      <c r="E708" s="2"/>
      <c r="F708" s="2"/>
      <c r="G708" s="2"/>
      <c r="H708" s="2"/>
    </row>
    <row r="709" spans="5:8">
      <c r="E709" s="2"/>
      <c r="F709" s="2"/>
      <c r="G709" s="2"/>
      <c r="H709" s="2"/>
    </row>
    <row r="710" spans="5:8">
      <c r="E710" s="2"/>
      <c r="F710" s="2"/>
      <c r="G710" s="2"/>
      <c r="H710" s="2"/>
    </row>
    <row r="711" spans="5:8">
      <c r="E711" s="2"/>
      <c r="F711" s="2"/>
      <c r="G711" s="2"/>
      <c r="H711" s="2"/>
    </row>
    <row r="712" spans="5:8">
      <c r="E712" s="2"/>
      <c r="F712" s="2"/>
      <c r="G712" s="2"/>
      <c r="H712" s="2"/>
    </row>
    <row r="713" spans="5:8">
      <c r="E713" s="2"/>
      <c r="F713" s="2"/>
      <c r="G713" s="2"/>
      <c r="H713" s="2"/>
    </row>
    <row r="714" spans="5:8">
      <c r="E714" s="2"/>
      <c r="F714" s="2"/>
      <c r="G714" s="2"/>
      <c r="H714" s="2"/>
    </row>
    <row r="715" spans="5:8">
      <c r="E715" s="4"/>
      <c r="F715" s="4"/>
      <c r="G715" s="4"/>
      <c r="H715" s="4"/>
    </row>
    <row r="716" spans="5:8">
      <c r="E716" s="2"/>
      <c r="F716" s="2"/>
      <c r="G716" s="2"/>
      <c r="H716" s="2"/>
    </row>
    <row r="717" spans="5:8">
      <c r="E717" s="2"/>
      <c r="F717" s="2"/>
      <c r="G717" s="2"/>
      <c r="H717" s="2"/>
    </row>
    <row r="718" spans="5:8">
      <c r="E718" s="4"/>
      <c r="F718" s="4"/>
      <c r="G718" s="4"/>
      <c r="H718" s="4"/>
    </row>
    <row r="719" spans="5:8">
      <c r="E719" s="2"/>
      <c r="F719" s="2"/>
      <c r="G719" s="2"/>
      <c r="H719" s="2"/>
    </row>
    <row r="720" spans="5:8">
      <c r="E720" s="2"/>
      <c r="F720" s="2"/>
      <c r="G720" s="2"/>
      <c r="H720" s="2"/>
    </row>
    <row r="721" spans="5:8">
      <c r="E721" s="2"/>
      <c r="F721" s="2"/>
      <c r="G721" s="2"/>
      <c r="H721" s="2"/>
    </row>
    <row r="722" spans="5:8">
      <c r="E722" s="4"/>
      <c r="F722" s="4"/>
      <c r="G722" s="4"/>
      <c r="H722" s="4"/>
    </row>
    <row r="723" spans="5:8">
      <c r="E723" s="2"/>
      <c r="F723" s="2"/>
      <c r="G723" s="2"/>
      <c r="H723" s="2"/>
    </row>
    <row r="724" spans="5:8">
      <c r="E724" s="2"/>
      <c r="F724" s="2"/>
      <c r="G724" s="2"/>
      <c r="H724" s="2"/>
    </row>
    <row r="725" spans="5:8">
      <c r="E725" s="2"/>
      <c r="F725" s="2"/>
      <c r="G725" s="2"/>
      <c r="H725" s="2"/>
    </row>
    <row r="726" spans="5:8">
      <c r="E726" s="4"/>
      <c r="F726" s="4"/>
      <c r="G726" s="4"/>
      <c r="H726" s="4"/>
    </row>
    <row r="727" spans="5:8">
      <c r="E727" s="4"/>
      <c r="F727" s="4"/>
      <c r="G727" s="4"/>
      <c r="H727" s="4"/>
    </row>
    <row r="728" spans="5:8">
      <c r="E728" s="2"/>
      <c r="F728" s="2"/>
      <c r="G728" s="2"/>
      <c r="H728" s="2"/>
    </row>
    <row r="729" spans="5:8">
      <c r="E729" s="2"/>
      <c r="F729" s="2"/>
      <c r="G729" s="2"/>
      <c r="H729" s="2"/>
    </row>
    <row r="730" spans="5:8">
      <c r="E730" s="2"/>
      <c r="F730" s="2"/>
      <c r="G730" s="2"/>
      <c r="H730" s="2"/>
    </row>
    <row r="731" spans="5:8">
      <c r="E731" s="2"/>
      <c r="F731" s="2"/>
      <c r="G731" s="2"/>
      <c r="H731" s="2"/>
    </row>
    <row r="732" spans="5:8">
      <c r="E732" s="2"/>
      <c r="F732" s="2"/>
      <c r="G732" s="2"/>
      <c r="H732" s="2"/>
    </row>
    <row r="733" spans="5:8">
      <c r="E733" s="4"/>
      <c r="F733" s="4"/>
      <c r="G733" s="4"/>
      <c r="H733" s="4"/>
    </row>
    <row r="734" spans="5:8">
      <c r="E734" s="4"/>
      <c r="F734" s="4"/>
      <c r="G734" s="4"/>
      <c r="H734" s="4"/>
    </row>
    <row r="735" spans="5:8">
      <c r="E735" s="2"/>
      <c r="F735" s="2"/>
      <c r="G735" s="2"/>
      <c r="H735" s="2"/>
    </row>
    <row r="736" spans="5:8">
      <c r="E736" s="2"/>
      <c r="F736" s="2"/>
      <c r="G736" s="2"/>
      <c r="H736" s="2"/>
    </row>
    <row r="737" spans="5:8">
      <c r="E737" s="2"/>
      <c r="F737" s="2"/>
      <c r="G737" s="2"/>
      <c r="H737" s="2"/>
    </row>
    <row r="738" spans="5:8">
      <c r="E738" s="2"/>
      <c r="F738" s="2"/>
      <c r="G738" s="2"/>
      <c r="H738" s="2"/>
    </row>
    <row r="739" spans="5:8">
      <c r="E739" s="4"/>
      <c r="F739" s="4"/>
      <c r="G739" s="4"/>
      <c r="H739" s="4"/>
    </row>
    <row r="740" spans="5:8">
      <c r="E740" s="4"/>
      <c r="F740" s="4"/>
      <c r="G740" s="4"/>
      <c r="H740" s="4"/>
    </row>
    <row r="741" spans="5:8">
      <c r="E741" s="4"/>
      <c r="F741" s="4"/>
      <c r="G741" s="4"/>
      <c r="H741" s="4"/>
    </row>
    <row r="742" spans="5:8">
      <c r="E742" s="2"/>
      <c r="F742" s="2"/>
      <c r="G742" s="2"/>
      <c r="H742" s="2"/>
    </row>
    <row r="743" spans="5:8">
      <c r="E743" s="2"/>
      <c r="F743" s="2"/>
      <c r="G743" s="2"/>
      <c r="H743" s="2"/>
    </row>
    <row r="744" spans="5:8">
      <c r="E744" s="4"/>
      <c r="F744" s="4"/>
      <c r="G744" s="4"/>
      <c r="H744" s="4"/>
    </row>
    <row r="745" spans="5:8">
      <c r="E745" s="4"/>
      <c r="F745" s="4"/>
      <c r="G745" s="4"/>
      <c r="H745" s="4"/>
    </row>
    <row r="746" spans="5:8">
      <c r="E746" s="2"/>
      <c r="F746" s="2"/>
      <c r="G746" s="2"/>
      <c r="H746" s="2"/>
    </row>
    <row r="747" spans="5:8">
      <c r="E747" s="2"/>
      <c r="F747" s="2"/>
      <c r="G747" s="2"/>
      <c r="H747" s="2"/>
    </row>
    <row r="748" spans="5:8">
      <c r="E748" s="2"/>
      <c r="F748" s="2"/>
      <c r="G748" s="2"/>
      <c r="H748" s="2"/>
    </row>
    <row r="749" spans="5:8">
      <c r="E749" s="2"/>
      <c r="F749" s="2"/>
      <c r="G749" s="2"/>
      <c r="H749" s="2"/>
    </row>
    <row r="750" spans="5:8">
      <c r="E750" s="2"/>
      <c r="F750" s="2"/>
      <c r="G750" s="2"/>
      <c r="H750" s="2"/>
    </row>
    <row r="751" spans="5:8">
      <c r="E751" s="2"/>
      <c r="F751" s="2"/>
      <c r="G751" s="2"/>
      <c r="H751" s="2"/>
    </row>
    <row r="752" spans="5:8">
      <c r="E752" s="2"/>
      <c r="F752" s="2"/>
      <c r="G752" s="2"/>
      <c r="H752" s="2"/>
    </row>
    <row r="753" spans="5:8">
      <c r="E753" s="2"/>
      <c r="F753" s="2"/>
      <c r="G753" s="2"/>
      <c r="H753" s="2"/>
    </row>
    <row r="754" spans="5:8">
      <c r="E754" s="2"/>
      <c r="F754" s="2"/>
      <c r="G754" s="2"/>
      <c r="H754" s="2"/>
    </row>
    <row r="755" spans="5:8">
      <c r="E755" s="2"/>
      <c r="F755" s="2"/>
      <c r="G755" s="2"/>
      <c r="H755" s="2"/>
    </row>
    <row r="756" spans="5:8">
      <c r="E756" s="2"/>
      <c r="F756" s="2"/>
      <c r="G756" s="2"/>
      <c r="H756" s="2"/>
    </row>
    <row r="757" spans="5:8">
      <c r="E757" s="2"/>
      <c r="F757" s="2"/>
      <c r="G757" s="2"/>
      <c r="H757" s="2"/>
    </row>
    <row r="758" spans="5:8">
      <c r="E758" s="4"/>
      <c r="F758" s="4"/>
      <c r="G758" s="4"/>
      <c r="H758" s="4"/>
    </row>
    <row r="759" spans="5:8">
      <c r="E759" s="4"/>
      <c r="F759" s="4"/>
      <c r="G759" s="4"/>
      <c r="H759" s="4"/>
    </row>
    <row r="760" spans="5:8">
      <c r="E760" s="4"/>
      <c r="F760" s="4"/>
      <c r="G760" s="4"/>
      <c r="H760" s="4"/>
    </row>
    <row r="761" spans="5:8">
      <c r="E761" s="2"/>
      <c r="F761" s="2"/>
      <c r="G761" s="2"/>
      <c r="H761" s="2"/>
    </row>
    <row r="762" spans="5:8">
      <c r="E762" s="2"/>
      <c r="F762" s="2"/>
      <c r="G762" s="2"/>
      <c r="H762" s="2"/>
    </row>
    <row r="763" spans="5:8">
      <c r="E763" s="2"/>
      <c r="F763" s="2"/>
      <c r="G763" s="2"/>
      <c r="H763" s="2"/>
    </row>
    <row r="764" spans="5:8">
      <c r="E764" s="2"/>
      <c r="F764" s="2"/>
      <c r="G764" s="2"/>
      <c r="H764" s="2"/>
    </row>
    <row r="765" spans="5:8">
      <c r="E765" s="2"/>
      <c r="F765" s="2"/>
      <c r="G765" s="2"/>
      <c r="H765" s="2"/>
    </row>
    <row r="766" spans="5:8">
      <c r="E766" s="2"/>
      <c r="F766" s="2"/>
      <c r="G766" s="2"/>
      <c r="H766" s="2"/>
    </row>
    <row r="767" spans="5:8">
      <c r="E767" s="2"/>
      <c r="F767" s="2"/>
      <c r="G767" s="2"/>
      <c r="H767" s="2"/>
    </row>
    <row r="768" spans="5:8">
      <c r="E768" s="2"/>
      <c r="F768" s="2"/>
      <c r="G768" s="2"/>
      <c r="H768" s="2"/>
    </row>
    <row r="769" spans="5:8">
      <c r="E769" s="2"/>
      <c r="F769" s="2"/>
      <c r="G769" s="2"/>
      <c r="H769" s="2"/>
    </row>
    <row r="770" spans="5:8">
      <c r="E770" s="2"/>
      <c r="F770" s="2"/>
      <c r="G770" s="2"/>
      <c r="H770" s="2"/>
    </row>
    <row r="771" spans="5:8">
      <c r="E771" s="2"/>
      <c r="F771" s="2"/>
      <c r="G771" s="2"/>
      <c r="H771" s="2"/>
    </row>
    <row r="772" spans="5:8">
      <c r="E772" s="2"/>
      <c r="F772" s="2"/>
      <c r="G772" s="2"/>
      <c r="H772" s="2"/>
    </row>
    <row r="773" spans="5:8">
      <c r="E773" s="2"/>
      <c r="F773" s="2"/>
      <c r="G773" s="2"/>
      <c r="H773" s="2"/>
    </row>
    <row r="774" spans="5:8">
      <c r="E774" s="2"/>
      <c r="F774" s="2"/>
      <c r="G774" s="2"/>
      <c r="H774" s="2"/>
    </row>
    <row r="775" spans="5:8">
      <c r="E775" s="4"/>
      <c r="F775" s="4"/>
      <c r="G775" s="4"/>
      <c r="H775" s="4"/>
    </row>
    <row r="776" spans="5:8">
      <c r="E776" s="4"/>
      <c r="F776" s="4"/>
      <c r="G776" s="4"/>
      <c r="H776" s="4"/>
    </row>
    <row r="777" spans="5:8">
      <c r="E777" s="4"/>
      <c r="F777" s="4"/>
      <c r="G777" s="4"/>
      <c r="H777" s="4"/>
    </row>
    <row r="778" spans="5:8">
      <c r="E778" s="4"/>
      <c r="F778" s="4"/>
      <c r="G778" s="4"/>
      <c r="H778" s="4"/>
    </row>
    <row r="779" spans="5:8">
      <c r="E779" s="4"/>
      <c r="F779" s="4"/>
      <c r="G779" s="4"/>
      <c r="H779" s="4"/>
    </row>
    <row r="780" spans="5:8">
      <c r="E780" s="2"/>
      <c r="F780" s="2"/>
      <c r="G780" s="2"/>
      <c r="H780" s="2"/>
    </row>
    <row r="781" spans="5:8">
      <c r="E781" s="2"/>
      <c r="F781" s="2"/>
      <c r="G781" s="2"/>
      <c r="H781" s="2"/>
    </row>
    <row r="782" spans="5:8">
      <c r="E782" s="4"/>
      <c r="F782" s="4"/>
      <c r="G782" s="4"/>
      <c r="H782" s="4"/>
    </row>
    <row r="783" spans="5:8">
      <c r="E783" s="4"/>
      <c r="F783" s="4"/>
      <c r="G783" s="4"/>
      <c r="H783" s="4"/>
    </row>
    <row r="784" spans="5:8">
      <c r="E784" s="4"/>
      <c r="F784" s="4"/>
      <c r="G784" s="4"/>
      <c r="H784" s="4"/>
    </row>
    <row r="785" spans="5:8">
      <c r="E785" s="4"/>
      <c r="F785" s="4"/>
      <c r="G785" s="4"/>
      <c r="H785" s="4"/>
    </row>
    <row r="786" spans="5:8">
      <c r="E786" s="4"/>
      <c r="F786" s="4"/>
      <c r="G786" s="4"/>
      <c r="H786" s="4"/>
    </row>
    <row r="787" spans="5:8">
      <c r="E787" s="2"/>
      <c r="F787" s="2"/>
      <c r="G787" s="2"/>
      <c r="H787" s="2"/>
    </row>
    <row r="788" spans="5:8">
      <c r="E788" s="2"/>
      <c r="F788" s="2"/>
      <c r="G788" s="2"/>
      <c r="H788" s="2"/>
    </row>
    <row r="789" spans="5:8">
      <c r="E789" s="4"/>
      <c r="F789" s="4"/>
      <c r="G789" s="4"/>
      <c r="H789" s="4"/>
    </row>
    <row r="790" spans="5:8">
      <c r="E790" s="2"/>
      <c r="F790" s="2"/>
      <c r="G790" s="2"/>
      <c r="H790" s="2"/>
    </row>
    <row r="791" spans="5:8">
      <c r="E791" s="2"/>
      <c r="F791" s="2"/>
      <c r="G791" s="2"/>
      <c r="H791" s="2"/>
    </row>
    <row r="792" spans="5:8">
      <c r="E792" s="2"/>
      <c r="F792" s="2"/>
      <c r="G792" s="2"/>
      <c r="H792" s="2"/>
    </row>
    <row r="793" spans="5:8">
      <c r="E793" s="4"/>
      <c r="F793" s="4"/>
      <c r="G793" s="4"/>
      <c r="H793" s="4"/>
    </row>
    <row r="794" spans="5:8">
      <c r="E794" s="4"/>
      <c r="F794" s="4"/>
      <c r="G794" s="4"/>
      <c r="H794" s="4"/>
    </row>
    <row r="795" spans="5:8">
      <c r="E795" s="2"/>
      <c r="F795" s="2"/>
      <c r="G795" s="2"/>
      <c r="H795" s="2"/>
    </row>
    <row r="796" spans="5:8">
      <c r="E796" s="2"/>
      <c r="F796" s="2"/>
      <c r="G796" s="2"/>
      <c r="H796" s="2"/>
    </row>
    <row r="797" spans="5:8">
      <c r="E797" s="2"/>
      <c r="F797" s="2"/>
      <c r="G797" s="2"/>
      <c r="H797" s="2"/>
    </row>
    <row r="798" spans="5:8">
      <c r="E798" s="2"/>
      <c r="F798" s="2"/>
      <c r="G798" s="2"/>
      <c r="H798" s="2"/>
    </row>
    <row r="799" spans="5:8">
      <c r="E799" s="2"/>
      <c r="F799" s="2"/>
      <c r="G799" s="2"/>
      <c r="H799" s="2"/>
    </row>
    <row r="800" spans="5:8">
      <c r="E800" s="2"/>
      <c r="F800" s="2"/>
      <c r="G800" s="2"/>
      <c r="H800" s="2"/>
    </row>
    <row r="801" spans="5:8">
      <c r="E801" s="2"/>
      <c r="F801" s="2"/>
      <c r="G801" s="2"/>
      <c r="H801" s="2"/>
    </row>
    <row r="802" spans="5:8">
      <c r="E802" s="4"/>
      <c r="F802" s="4"/>
      <c r="G802" s="4"/>
      <c r="H802" s="4"/>
    </row>
    <row r="803" spans="5:8">
      <c r="E803" s="4"/>
      <c r="F803" s="4"/>
      <c r="G803" s="4"/>
      <c r="H803" s="4"/>
    </row>
    <row r="804" spans="5:8">
      <c r="E804" s="2"/>
      <c r="F804" s="2"/>
      <c r="G804" s="2"/>
      <c r="H804" s="2"/>
    </row>
    <row r="805" spans="5:8">
      <c r="E805" s="2"/>
      <c r="F805" s="2"/>
      <c r="G805" s="2"/>
      <c r="H805" s="2"/>
    </row>
    <row r="806" spans="5:8">
      <c r="E806" s="2"/>
      <c r="F806" s="2"/>
      <c r="G806" s="2"/>
      <c r="H806" s="2"/>
    </row>
    <row r="807" spans="5:8">
      <c r="E807" s="2"/>
      <c r="F807" s="2"/>
      <c r="G807" s="2"/>
      <c r="H807" s="2"/>
    </row>
    <row r="808" spans="5:8">
      <c r="E808" s="2"/>
      <c r="F808" s="2"/>
      <c r="G808" s="2"/>
      <c r="H808" s="2"/>
    </row>
    <row r="809" spans="5:8">
      <c r="E809" s="2"/>
      <c r="F809" s="2"/>
      <c r="G809" s="2"/>
      <c r="H809" s="2"/>
    </row>
    <row r="810" spans="5:8">
      <c r="E810" s="4"/>
      <c r="F810" s="4"/>
      <c r="G810" s="4"/>
      <c r="H810" s="4"/>
    </row>
    <row r="811" spans="5:8">
      <c r="E811" s="4"/>
      <c r="F811" s="4"/>
      <c r="G811" s="4"/>
      <c r="H811" s="4"/>
    </row>
    <row r="812" spans="5:8">
      <c r="E812" s="4"/>
      <c r="F812" s="4"/>
      <c r="G812" s="4"/>
      <c r="H812" s="4"/>
    </row>
    <row r="813" spans="5:8">
      <c r="E813" s="2"/>
      <c r="F813" s="2"/>
      <c r="G813" s="2"/>
      <c r="H813" s="2"/>
    </row>
    <row r="814" spans="5:8">
      <c r="E814" s="2"/>
      <c r="F814" s="2"/>
      <c r="G814" s="2"/>
      <c r="H814" s="2"/>
    </row>
    <row r="815" spans="5:8">
      <c r="E815" s="2"/>
      <c r="F815" s="2"/>
      <c r="G815" s="2"/>
      <c r="H815" s="2"/>
    </row>
    <row r="816" spans="5:8">
      <c r="E816" s="2"/>
      <c r="F816" s="2"/>
      <c r="G816" s="2"/>
      <c r="H816" s="2"/>
    </row>
    <row r="817" spans="5:8">
      <c r="E817" s="4"/>
      <c r="F817" s="4"/>
      <c r="G817" s="4"/>
      <c r="H817" s="4"/>
    </row>
    <row r="818" spans="5:8">
      <c r="E818" s="2"/>
      <c r="F818" s="2"/>
      <c r="G818" s="2"/>
      <c r="H818" s="2"/>
    </row>
    <row r="819" spans="5:8">
      <c r="E819" s="2"/>
      <c r="F819" s="2"/>
      <c r="G819" s="2"/>
      <c r="H819" s="2"/>
    </row>
    <row r="820" spans="5:8">
      <c r="E820" s="2"/>
      <c r="F820" s="2"/>
      <c r="G820" s="2"/>
      <c r="H820" s="2"/>
    </row>
    <row r="821" spans="5:8">
      <c r="E821" s="2"/>
      <c r="F821" s="2"/>
      <c r="G821" s="2"/>
      <c r="H821" s="2"/>
    </row>
    <row r="822" spans="5:8">
      <c r="E822" s="2"/>
      <c r="F822" s="2"/>
      <c r="G822" s="2"/>
      <c r="H822" s="2"/>
    </row>
    <row r="823" spans="5:8">
      <c r="E823" s="2"/>
      <c r="F823" s="2"/>
      <c r="G823" s="2"/>
      <c r="H823" s="2"/>
    </row>
    <row r="824" spans="5:8">
      <c r="E824" s="4"/>
      <c r="F824" s="4"/>
      <c r="G824" s="4"/>
      <c r="H824" s="4"/>
    </row>
    <row r="825" spans="5:8">
      <c r="E825" s="2"/>
      <c r="F825" s="2"/>
      <c r="G825" s="2"/>
      <c r="H825" s="2"/>
    </row>
    <row r="826" spans="5:8">
      <c r="E826" s="2"/>
      <c r="F826" s="2"/>
      <c r="G826" s="2"/>
      <c r="H826" s="2"/>
    </row>
    <row r="827" spans="5:8">
      <c r="E827" s="2"/>
      <c r="F827" s="2"/>
      <c r="G827" s="2"/>
      <c r="H827" s="2"/>
    </row>
    <row r="828" spans="5:8">
      <c r="E828" s="2"/>
      <c r="F828" s="2"/>
      <c r="G828" s="2"/>
      <c r="H828" s="2"/>
    </row>
    <row r="829" spans="5:8">
      <c r="E829" s="4"/>
      <c r="F829" s="4"/>
      <c r="G829" s="4"/>
      <c r="H829" s="4"/>
    </row>
    <row r="830" spans="5:8">
      <c r="E830" s="2"/>
      <c r="F830" s="2"/>
      <c r="G830" s="2"/>
      <c r="H830" s="2"/>
    </row>
    <row r="831" spans="5:8">
      <c r="E831" s="2"/>
      <c r="F831" s="2"/>
      <c r="G831" s="2"/>
      <c r="H831" s="2"/>
    </row>
    <row r="832" spans="5:8">
      <c r="E832" s="2"/>
      <c r="F832" s="2"/>
      <c r="G832" s="2"/>
      <c r="H832" s="2"/>
    </row>
    <row r="833" spans="5:8">
      <c r="E833" s="4"/>
      <c r="F833" s="4"/>
      <c r="G833" s="4"/>
      <c r="H833" s="4"/>
    </row>
    <row r="834" spans="5:8">
      <c r="E834" s="2"/>
      <c r="F834" s="2"/>
      <c r="G834" s="2"/>
      <c r="H834" s="2"/>
    </row>
    <row r="835" spans="5:8">
      <c r="E835" s="2"/>
      <c r="F835" s="2"/>
      <c r="G835" s="2"/>
      <c r="H835" s="2"/>
    </row>
    <row r="836" spans="5:8">
      <c r="E836" s="4"/>
      <c r="F836" s="4"/>
      <c r="G836" s="4"/>
      <c r="H836" s="4"/>
    </row>
    <row r="837" spans="5:8">
      <c r="E837" s="2"/>
      <c r="F837" s="2"/>
      <c r="G837" s="2"/>
      <c r="H837" s="2"/>
    </row>
    <row r="838" spans="5:8">
      <c r="E838" s="2"/>
      <c r="F838" s="2"/>
      <c r="G838" s="2"/>
      <c r="H838" s="2"/>
    </row>
    <row r="839" spans="5:8">
      <c r="E839" s="2"/>
      <c r="F839" s="2"/>
      <c r="G839" s="2"/>
      <c r="H839" s="2"/>
    </row>
    <row r="840" spans="5:8">
      <c r="E840" s="4"/>
      <c r="F840" s="4"/>
      <c r="G840" s="4"/>
      <c r="H840" s="4"/>
    </row>
    <row r="841" spans="5:8">
      <c r="E841" s="2"/>
      <c r="F841" s="2"/>
      <c r="G841" s="2"/>
      <c r="H841" s="2"/>
    </row>
    <row r="842" spans="5:8">
      <c r="E842" s="2"/>
      <c r="F842" s="2"/>
      <c r="G842" s="2"/>
      <c r="H842" s="2"/>
    </row>
    <row r="843" spans="5:8">
      <c r="E843" s="4"/>
      <c r="F843" s="4"/>
      <c r="G843" s="4"/>
      <c r="H843" s="4"/>
    </row>
    <row r="844" spans="5:8">
      <c r="E844" s="2"/>
      <c r="F844" s="2"/>
      <c r="G844" s="2"/>
      <c r="H844" s="2"/>
    </row>
    <row r="845" spans="5:8">
      <c r="E845" s="2"/>
      <c r="F845" s="2"/>
      <c r="G845" s="2"/>
      <c r="H845" s="2"/>
    </row>
    <row r="846" spans="5:8">
      <c r="E846" s="2"/>
      <c r="F846" s="2"/>
      <c r="G846" s="2"/>
      <c r="H846" s="2"/>
    </row>
    <row r="847" spans="5:8">
      <c r="E847" s="2"/>
      <c r="F847" s="2"/>
      <c r="G847" s="2"/>
      <c r="H847" s="2"/>
    </row>
    <row r="848" spans="5:8">
      <c r="E848" s="4"/>
      <c r="F848" s="4"/>
      <c r="G848" s="4"/>
      <c r="H848" s="4"/>
    </row>
    <row r="849" spans="5:8">
      <c r="E849" s="2"/>
      <c r="F849" s="2"/>
      <c r="G849" s="2"/>
      <c r="H849" s="2"/>
    </row>
    <row r="850" spans="5:8">
      <c r="E850" s="2"/>
      <c r="F850" s="2"/>
      <c r="G850" s="2"/>
      <c r="H850" s="2"/>
    </row>
    <row r="851" spans="5:8">
      <c r="E851" s="2"/>
      <c r="F851" s="2"/>
      <c r="G851" s="2"/>
      <c r="H851" s="2"/>
    </row>
    <row r="852" spans="5:8">
      <c r="E852" s="2"/>
      <c r="F852" s="2"/>
      <c r="G852" s="2"/>
      <c r="H852" s="2"/>
    </row>
    <row r="853" spans="5:8">
      <c r="E853" s="2"/>
      <c r="F853" s="2"/>
      <c r="G853" s="2"/>
      <c r="H853" s="2"/>
    </row>
    <row r="854" spans="5:8">
      <c r="E854" s="2"/>
      <c r="F854" s="2"/>
      <c r="G854" s="2"/>
      <c r="H854" s="2"/>
    </row>
    <row r="855" spans="5:8">
      <c r="E855" s="2"/>
      <c r="F855" s="2"/>
      <c r="G855" s="2"/>
      <c r="H855" s="2"/>
    </row>
    <row r="856" spans="5:8">
      <c r="E856" s="2"/>
      <c r="F856" s="2"/>
      <c r="G856" s="2"/>
      <c r="H856" s="2"/>
    </row>
    <row r="857" spans="5:8">
      <c r="E857" s="2"/>
      <c r="F857" s="2"/>
      <c r="G857" s="2"/>
      <c r="H857" s="2"/>
    </row>
    <row r="858" spans="5:8">
      <c r="E858" s="2"/>
      <c r="F858" s="2"/>
      <c r="G858" s="2"/>
      <c r="H858" s="2"/>
    </row>
    <row r="859" spans="5:8">
      <c r="E859" s="2"/>
      <c r="F859" s="2"/>
      <c r="G859" s="2"/>
      <c r="H859" s="2"/>
    </row>
    <row r="860" spans="5:8">
      <c r="E860" s="2"/>
      <c r="F860" s="2"/>
      <c r="G860" s="2"/>
      <c r="H860" s="2"/>
    </row>
    <row r="861" spans="5:8">
      <c r="E861" s="2"/>
      <c r="F861" s="2"/>
      <c r="G861" s="2"/>
      <c r="H861" s="2"/>
    </row>
    <row r="862" spans="5:8">
      <c r="E862" s="4"/>
      <c r="F862" s="4"/>
      <c r="G862" s="4"/>
      <c r="H862" s="4"/>
    </row>
    <row r="863" spans="5:8">
      <c r="E863" s="2"/>
      <c r="F863" s="2"/>
      <c r="G863" s="2"/>
      <c r="H863" s="2"/>
    </row>
    <row r="864" spans="5:8">
      <c r="E864" s="2"/>
      <c r="F864" s="2"/>
      <c r="G864" s="2"/>
      <c r="H864" s="2"/>
    </row>
    <row r="865" spans="5:8">
      <c r="E865" s="2"/>
      <c r="F865" s="2"/>
      <c r="G865" s="2"/>
      <c r="H865" s="2"/>
    </row>
    <row r="866" spans="5:8">
      <c r="E866" s="2"/>
      <c r="F866" s="2"/>
      <c r="G866" s="2"/>
      <c r="H866" s="2"/>
    </row>
    <row r="867" spans="5:8">
      <c r="E867" s="2"/>
      <c r="F867" s="2"/>
      <c r="G867" s="2"/>
      <c r="H867" s="2"/>
    </row>
    <row r="868" spans="5:8">
      <c r="E868" s="4"/>
      <c r="F868" s="4"/>
      <c r="G868" s="4"/>
      <c r="H868" s="4"/>
    </row>
    <row r="869" spans="5:8">
      <c r="E869" s="2"/>
      <c r="F869" s="2"/>
      <c r="G869" s="2"/>
      <c r="H869" s="2"/>
    </row>
    <row r="870" spans="5:8">
      <c r="E870" s="2"/>
      <c r="F870" s="2"/>
      <c r="G870" s="2"/>
      <c r="H870" s="2"/>
    </row>
    <row r="871" spans="5:8">
      <c r="E871" s="2"/>
      <c r="F871" s="2"/>
      <c r="G871" s="2"/>
      <c r="H871" s="2"/>
    </row>
    <row r="872" spans="5:8">
      <c r="E872" s="4"/>
      <c r="F872" s="4"/>
      <c r="G872" s="4"/>
      <c r="H872" s="4"/>
    </row>
    <row r="873" spans="5:8">
      <c r="E873" s="4"/>
      <c r="F873" s="4"/>
      <c r="G873" s="4"/>
      <c r="H873" s="4"/>
    </row>
    <row r="874" spans="5:8">
      <c r="E874" s="2"/>
      <c r="F874" s="2"/>
      <c r="G874" s="2"/>
      <c r="H874" s="2"/>
    </row>
    <row r="875" spans="5:8">
      <c r="E875" s="2"/>
      <c r="F875" s="2"/>
      <c r="G875" s="2"/>
      <c r="H875" s="2"/>
    </row>
    <row r="876" spans="5:8">
      <c r="E876" s="2"/>
      <c r="F876" s="2"/>
      <c r="G876" s="2"/>
      <c r="H876" s="2"/>
    </row>
    <row r="877" spans="5:8">
      <c r="E877" s="4"/>
      <c r="F877" s="4"/>
      <c r="G877" s="4"/>
      <c r="H877" s="4"/>
    </row>
    <row r="878" spans="5:8">
      <c r="E878" s="2"/>
      <c r="F878" s="2"/>
      <c r="G878" s="2"/>
      <c r="H878" s="2"/>
    </row>
    <row r="879" spans="5:8">
      <c r="E879" s="2"/>
      <c r="F879" s="2"/>
      <c r="G879" s="2"/>
      <c r="H879" s="2"/>
    </row>
    <row r="880" spans="5:8">
      <c r="E880" s="2"/>
      <c r="F880" s="2"/>
      <c r="G880" s="2"/>
      <c r="H880" s="2"/>
    </row>
    <row r="881" spans="5:8">
      <c r="E881" s="2"/>
      <c r="F881" s="2"/>
      <c r="G881" s="2"/>
      <c r="H881" s="2"/>
    </row>
    <row r="882" spans="5:8">
      <c r="E882" s="2"/>
      <c r="F882" s="2"/>
      <c r="G882" s="2"/>
      <c r="H882" s="2"/>
    </row>
    <row r="883" spans="5:8">
      <c r="E883" s="2"/>
      <c r="F883" s="2"/>
      <c r="G883" s="2"/>
      <c r="H883" s="2"/>
    </row>
    <row r="884" spans="5:8">
      <c r="E884" s="3"/>
      <c r="F884" s="3"/>
      <c r="G884" s="3"/>
      <c r="H884" s="3"/>
    </row>
    <row r="885" spans="5:8">
      <c r="E885" s="1"/>
      <c r="F885" s="1"/>
      <c r="G885" s="1"/>
      <c r="H885" s="1"/>
    </row>
    <row r="886" spans="5:8">
      <c r="E886" s="1"/>
      <c r="F886" s="1"/>
      <c r="G886" s="1"/>
      <c r="H886" s="1"/>
    </row>
    <row r="887" spans="5:8">
      <c r="E887" s="1"/>
      <c r="F887" s="1"/>
      <c r="G887" s="1"/>
      <c r="H887" s="1"/>
    </row>
    <row r="888" spans="5:8">
      <c r="E888" s="2"/>
      <c r="F888" s="2"/>
      <c r="G888" s="2"/>
      <c r="H888" s="2"/>
    </row>
    <row r="889" spans="5:8">
      <c r="E889" s="2"/>
      <c r="F889" s="2"/>
      <c r="G889" s="2"/>
      <c r="H889" s="2"/>
    </row>
    <row r="890" spans="5:8">
      <c r="E890" s="4"/>
      <c r="F890" s="4"/>
      <c r="G890" s="4"/>
      <c r="H890" s="4"/>
    </row>
    <row r="891" spans="5:8">
      <c r="E891" s="2"/>
      <c r="F891" s="2"/>
      <c r="G891" s="2"/>
      <c r="H891" s="2"/>
    </row>
    <row r="892" spans="5:8">
      <c r="E892" s="2"/>
      <c r="F892" s="2"/>
      <c r="G892" s="2"/>
      <c r="H892" s="2"/>
    </row>
    <row r="893" spans="5:8">
      <c r="E893" s="2"/>
      <c r="F893" s="2"/>
      <c r="G893" s="2"/>
      <c r="H893" s="2"/>
    </row>
    <row r="894" spans="5:8">
      <c r="E894" s="2"/>
      <c r="F894" s="2"/>
      <c r="G894" s="2"/>
      <c r="H894" s="2"/>
    </row>
    <row r="895" spans="5:8">
      <c r="E895" s="2"/>
      <c r="F895" s="2"/>
      <c r="G895" s="2"/>
      <c r="H895" s="2"/>
    </row>
    <row r="896" spans="5:8">
      <c r="E896" s="4"/>
      <c r="F896" s="4"/>
      <c r="G896" s="4"/>
      <c r="H896" s="4"/>
    </row>
    <row r="897" spans="5:8">
      <c r="E897" s="2"/>
      <c r="F897" s="2">
        <v>34</v>
      </c>
      <c r="G897" s="2">
        <v>30</v>
      </c>
      <c r="H897" s="2">
        <v>29</v>
      </c>
    </row>
    <row r="898" spans="5:8">
      <c r="E898" s="2"/>
      <c r="F898" s="2">
        <v>30</v>
      </c>
      <c r="G898" s="2">
        <v>31</v>
      </c>
      <c r="H898" s="2">
        <v>43</v>
      </c>
    </row>
    <row r="899" spans="5:8">
      <c r="E899" s="2"/>
      <c r="F899" s="2">
        <v>115</v>
      </c>
      <c r="G899" s="2">
        <v>114</v>
      </c>
      <c r="H899" s="2">
        <v>94</v>
      </c>
    </row>
    <row r="900" spans="5:8">
      <c r="E900" s="2"/>
      <c r="F900" s="2">
        <v>117</v>
      </c>
      <c r="G900" s="2">
        <v>123</v>
      </c>
      <c r="H900" s="2">
        <v>123</v>
      </c>
    </row>
    <row r="901" spans="5:8">
      <c r="E901" s="2"/>
      <c r="F901" s="2">
        <v>192</v>
      </c>
      <c r="G901" s="2">
        <v>198</v>
      </c>
      <c r="H901" s="2">
        <v>167</v>
      </c>
    </row>
  </sheetData>
  <sortState ref="A2:D134">
    <sortCondition descending="1" ref="D100"/>
  </sortState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901"/>
  <sheetViews>
    <sheetView workbookViewId="0">
      <selection activeCell="H133" activeCellId="1" sqref="F2:F133 H2:H133"/>
    </sheetView>
  </sheetViews>
  <sheetFormatPr defaultRowHeight="15"/>
  <sheetData>
    <row r="1" spans="1:10">
      <c r="A1" s="1" t="s">
        <v>0</v>
      </c>
      <c r="B1" t="s">
        <v>145</v>
      </c>
      <c r="C1" s="2" t="s">
        <v>10</v>
      </c>
      <c r="D1" t="s">
        <v>146</v>
      </c>
      <c r="E1" s="5" t="s">
        <v>147</v>
      </c>
      <c r="F1" s="5" t="s">
        <v>148</v>
      </c>
      <c r="G1" s="5" t="s">
        <v>149</v>
      </c>
      <c r="H1" s="5" t="s">
        <v>150</v>
      </c>
      <c r="I1" s="9" t="s">
        <v>151</v>
      </c>
    </row>
    <row r="2" spans="1:10">
      <c r="A2" s="3" t="s">
        <v>56</v>
      </c>
      <c r="B2">
        <v>59.1</v>
      </c>
      <c r="C2" s="4">
        <v>52310</v>
      </c>
      <c r="D2">
        <f t="shared" ref="D2:D33" si="0">C2/B2</f>
        <v>885.10998307952616</v>
      </c>
      <c r="E2" s="6">
        <f>C2/298110</f>
        <v>0.17547214115594914</v>
      </c>
      <c r="F2" s="7">
        <f>E2</f>
        <v>0.17547214115594914</v>
      </c>
      <c r="G2" s="8">
        <f>B2/3314.5</f>
        <v>1.7830743701915824E-2</v>
      </c>
      <c r="H2" s="8">
        <f>G2</f>
        <v>1.7830743701915824E-2</v>
      </c>
      <c r="I2">
        <f>F2*H3-F3*H2</f>
        <v>4.9265772364589545E-5</v>
      </c>
      <c r="J2" s="10" t="s">
        <v>163</v>
      </c>
    </row>
    <row r="3" spans="1:10">
      <c r="A3" s="3" t="s">
        <v>72</v>
      </c>
      <c r="B3">
        <v>14.26</v>
      </c>
      <c r="C3" s="4">
        <v>11798</v>
      </c>
      <c r="D3">
        <f t="shared" si="0"/>
        <v>827.34922861150073</v>
      </c>
      <c r="E3" s="6">
        <f t="shared" ref="E3:E66" si="1">C3/298110</f>
        <v>3.9575995437925601E-2</v>
      </c>
      <c r="F3" s="7">
        <f>F2+E3</f>
        <v>0.21504813659387473</v>
      </c>
      <c r="G3" s="8">
        <f t="shared" ref="G3:G66" si="2">B3/3314.5</f>
        <v>4.3023080404284205E-3</v>
      </c>
      <c r="H3" s="8">
        <f>H2+G3</f>
        <v>2.2133051742344242E-2</v>
      </c>
      <c r="I3">
        <f t="shared" ref="I3:I66" si="3">F3*H4-F4*H3</f>
        <v>1.3036627661796793E-4</v>
      </c>
    </row>
    <row r="4" spans="1:10">
      <c r="A4" s="3" t="s">
        <v>111</v>
      </c>
      <c r="B4">
        <v>22.9</v>
      </c>
      <c r="C4" s="4">
        <v>18256</v>
      </c>
      <c r="D4">
        <f t="shared" si="0"/>
        <v>797.20524017467255</v>
      </c>
      <c r="E4" s="6">
        <f t="shared" si="1"/>
        <v>6.1239139914796549E-2</v>
      </c>
      <c r="F4" s="7">
        <f t="shared" ref="F4:F67" si="4">F3+E4</f>
        <v>0.2762872765086713</v>
      </c>
      <c r="G4" s="8">
        <f t="shared" si="2"/>
        <v>6.909036053703424E-3</v>
      </c>
      <c r="H4" s="8">
        <f t="shared" ref="H4:H67" si="5">H3+G4</f>
        <v>2.9042087796047666E-2</v>
      </c>
      <c r="I4">
        <f t="shared" si="3"/>
        <v>5.5577249863662109E-5</v>
      </c>
    </row>
    <row r="5" spans="1:10">
      <c r="A5" s="3" t="s">
        <v>113</v>
      </c>
      <c r="B5">
        <v>3.1</v>
      </c>
      <c r="C5" s="4">
        <v>2082</v>
      </c>
      <c r="D5">
        <f t="shared" si="0"/>
        <v>671.61290322580646</v>
      </c>
      <c r="E5" s="6">
        <f t="shared" si="1"/>
        <v>6.9839991949280471E-3</v>
      </c>
      <c r="F5" s="7">
        <f t="shared" si="4"/>
        <v>0.28327127570359933</v>
      </c>
      <c r="G5" s="8">
        <f t="shared" si="2"/>
        <v>9.3528435661487412E-4</v>
      </c>
      <c r="H5" s="8">
        <f t="shared" si="5"/>
        <v>2.9977372152662541E-2</v>
      </c>
      <c r="I5">
        <f t="shared" si="3"/>
        <v>2.1012025785073843E-4</v>
      </c>
    </row>
    <row r="6" spans="1:10">
      <c r="A6" s="3" t="s">
        <v>51</v>
      </c>
      <c r="B6">
        <v>4.5599999999999996</v>
      </c>
      <c r="C6" s="4">
        <v>1786</v>
      </c>
      <c r="D6">
        <f t="shared" si="0"/>
        <v>391.66666666666669</v>
      </c>
      <c r="E6" s="6">
        <f t="shared" si="1"/>
        <v>5.9910771191841938E-3</v>
      </c>
      <c r="F6" s="7">
        <f t="shared" si="4"/>
        <v>0.28926235282278351</v>
      </c>
      <c r="G6" s="8">
        <f t="shared" si="2"/>
        <v>1.375773118117363E-3</v>
      </c>
      <c r="H6" s="8">
        <f t="shared" si="5"/>
        <v>3.1353145270779904E-2</v>
      </c>
      <c r="I6">
        <f t="shared" si="3"/>
        <v>2.4659321139075888E-4</v>
      </c>
    </row>
    <row r="7" spans="1:10">
      <c r="A7" s="3" t="s">
        <v>117</v>
      </c>
      <c r="B7">
        <v>5.09</v>
      </c>
      <c r="C7" s="4">
        <v>1879</v>
      </c>
      <c r="D7">
        <f t="shared" si="0"/>
        <v>369.15520628683697</v>
      </c>
      <c r="E7" s="6">
        <f t="shared" si="1"/>
        <v>6.3030425010902015E-3</v>
      </c>
      <c r="F7" s="7">
        <f t="shared" si="4"/>
        <v>0.29556539532387371</v>
      </c>
      <c r="G7" s="8">
        <f t="shared" si="2"/>
        <v>1.53567657263539E-3</v>
      </c>
      <c r="H7" s="8">
        <f t="shared" si="5"/>
        <v>3.2888821843415295E-2</v>
      </c>
      <c r="I7">
        <f t="shared" si="3"/>
        <v>2.4530267845874233E-3</v>
      </c>
    </row>
    <row r="8" spans="1:10">
      <c r="A8" s="3" t="s">
        <v>85</v>
      </c>
      <c r="B8">
        <v>50.42</v>
      </c>
      <c r="C8" s="4">
        <v>18519</v>
      </c>
      <c r="D8">
        <f t="shared" si="0"/>
        <v>367.29472431574771</v>
      </c>
      <c r="E8" s="6">
        <f t="shared" si="1"/>
        <v>6.2121364596960854E-2</v>
      </c>
      <c r="F8" s="7">
        <f t="shared" si="4"/>
        <v>0.35768675992083454</v>
      </c>
      <c r="G8" s="8">
        <f t="shared" si="2"/>
        <v>1.5211947503394177E-2</v>
      </c>
      <c r="H8" s="8">
        <f t="shared" si="5"/>
        <v>4.8100769346809472E-2</v>
      </c>
      <c r="I8">
        <f t="shared" si="3"/>
        <v>6.3506805804612251E-4</v>
      </c>
    </row>
    <row r="9" spans="1:10">
      <c r="A9" s="3" t="s">
        <v>135</v>
      </c>
      <c r="B9">
        <v>12.03</v>
      </c>
      <c r="C9" s="4">
        <v>4110</v>
      </c>
      <c r="D9">
        <f t="shared" si="0"/>
        <v>341.64588528678308</v>
      </c>
      <c r="E9" s="6">
        <f t="shared" si="1"/>
        <v>1.3786857200362282E-2</v>
      </c>
      <c r="F9" s="7">
        <f t="shared" si="4"/>
        <v>0.37147361712119681</v>
      </c>
      <c r="G9" s="8">
        <f t="shared" si="2"/>
        <v>3.6295067129280432E-3</v>
      </c>
      <c r="H9" s="8">
        <f t="shared" si="5"/>
        <v>5.1730276059737512E-2</v>
      </c>
      <c r="I9">
        <f t="shared" si="3"/>
        <v>7.2197016494304767E-4</v>
      </c>
    </row>
    <row r="10" spans="1:10">
      <c r="A10" s="3" t="s">
        <v>83</v>
      </c>
      <c r="B10">
        <v>13.53</v>
      </c>
      <c r="C10" s="4">
        <v>4578</v>
      </c>
      <c r="D10">
        <f t="shared" si="0"/>
        <v>338.35920177383593</v>
      </c>
      <c r="E10" s="6">
        <f t="shared" si="1"/>
        <v>1.5356747509308644E-2</v>
      </c>
      <c r="F10" s="7">
        <f t="shared" si="4"/>
        <v>0.38683036463050546</v>
      </c>
      <c r="G10" s="8">
        <f t="shared" si="2"/>
        <v>4.0820636596771761E-3</v>
      </c>
      <c r="H10" s="8">
        <f t="shared" si="5"/>
        <v>5.581233971941469E-2</v>
      </c>
      <c r="I10">
        <f t="shared" si="3"/>
        <v>1.2149867340187255E-3</v>
      </c>
    </row>
    <row r="11" spans="1:10">
      <c r="A11" s="3" t="s">
        <v>118</v>
      </c>
      <c r="B11">
        <v>21.16</v>
      </c>
      <c r="C11" s="4">
        <v>6701</v>
      </c>
      <c r="D11">
        <f t="shared" si="0"/>
        <v>316.68241965973533</v>
      </c>
      <c r="E11" s="6">
        <f t="shared" si="1"/>
        <v>2.2478279829593103E-2</v>
      </c>
      <c r="F11" s="7">
        <f t="shared" si="4"/>
        <v>0.40930864446009857</v>
      </c>
      <c r="G11" s="8">
        <f t="shared" si="2"/>
        <v>6.3840699954744303E-3</v>
      </c>
      <c r="H11" s="8">
        <f t="shared" si="5"/>
        <v>6.2196409714889121E-2</v>
      </c>
      <c r="I11">
        <f t="shared" si="3"/>
        <v>3.8328391985109275E-4</v>
      </c>
    </row>
    <row r="12" spans="1:10">
      <c r="A12" s="3" t="s">
        <v>66</v>
      </c>
      <c r="B12">
        <v>6.28</v>
      </c>
      <c r="C12" s="4">
        <v>1880</v>
      </c>
      <c r="D12">
        <f t="shared" si="0"/>
        <v>299.36305732484072</v>
      </c>
      <c r="E12" s="6">
        <f t="shared" si="1"/>
        <v>6.3063969675623095E-3</v>
      </c>
      <c r="F12" s="7">
        <f t="shared" si="4"/>
        <v>0.41561504142766087</v>
      </c>
      <c r="G12" s="8">
        <f t="shared" si="2"/>
        <v>1.8947050837230352E-3</v>
      </c>
      <c r="H12" s="8">
        <f t="shared" si="5"/>
        <v>6.4091114798612153E-2</v>
      </c>
      <c r="I12">
        <f t="shared" si="3"/>
        <v>1.3418741318660735E-4</v>
      </c>
    </row>
    <row r="13" spans="1:10">
      <c r="A13" s="3" t="s">
        <v>63</v>
      </c>
      <c r="B13">
        <v>2.08</v>
      </c>
      <c r="C13" s="4">
        <v>589</v>
      </c>
      <c r="D13">
        <f t="shared" si="0"/>
        <v>283.17307692307691</v>
      </c>
      <c r="E13" s="6">
        <f t="shared" si="1"/>
        <v>1.9757807520713829E-3</v>
      </c>
      <c r="F13" s="7">
        <f t="shared" si="4"/>
        <v>0.41759082217973226</v>
      </c>
      <c r="G13" s="8">
        <f t="shared" si="2"/>
        <v>6.2754563282546388E-4</v>
      </c>
      <c r="H13" s="8">
        <f t="shared" si="5"/>
        <v>6.4718660431437619E-2</v>
      </c>
      <c r="I13">
        <f t="shared" si="3"/>
        <v>6.3559443552053743E-3</v>
      </c>
    </row>
    <row r="14" spans="1:10">
      <c r="A14" s="3" t="s">
        <v>14</v>
      </c>
      <c r="B14">
        <v>96.37</v>
      </c>
      <c r="C14" s="4">
        <v>26650</v>
      </c>
      <c r="D14">
        <f t="shared" si="0"/>
        <v>276.53834180761646</v>
      </c>
      <c r="E14" s="6">
        <f t="shared" si="1"/>
        <v>8.9396531481667846E-2</v>
      </c>
      <c r="F14" s="7">
        <f t="shared" si="4"/>
        <v>0.50698735366140013</v>
      </c>
      <c r="G14" s="8">
        <f t="shared" si="2"/>
        <v>2.9075275305475941E-2</v>
      </c>
      <c r="H14" s="8">
        <f t="shared" si="5"/>
        <v>9.3793935736913553E-2</v>
      </c>
      <c r="I14">
        <f t="shared" si="3"/>
        <v>3.6588306501928181E-3</v>
      </c>
    </row>
    <row r="15" spans="1:10">
      <c r="A15" s="3" t="s">
        <v>30</v>
      </c>
      <c r="B15">
        <v>51.81</v>
      </c>
      <c r="C15" s="4">
        <v>13559</v>
      </c>
      <c r="D15">
        <f t="shared" si="0"/>
        <v>261.70623431769928</v>
      </c>
      <c r="E15" s="6">
        <f t="shared" si="1"/>
        <v>4.5483210895307102E-2</v>
      </c>
      <c r="F15" s="7">
        <f t="shared" si="4"/>
        <v>0.55247056455670718</v>
      </c>
      <c r="G15" s="8">
        <f t="shared" si="2"/>
        <v>1.563131694071504E-2</v>
      </c>
      <c r="H15" s="8">
        <f t="shared" si="5"/>
        <v>0.10942525267762859</v>
      </c>
      <c r="I15">
        <f t="shared" si="3"/>
        <v>1.6366828017566615E-4</v>
      </c>
    </row>
    <row r="16" spans="1:10">
      <c r="A16" s="3" t="s">
        <v>129</v>
      </c>
      <c r="B16">
        <v>2.29</v>
      </c>
      <c r="C16" s="4">
        <v>594</v>
      </c>
      <c r="D16">
        <f t="shared" si="0"/>
        <v>259.3886462882096</v>
      </c>
      <c r="E16" s="6">
        <f t="shared" si="1"/>
        <v>1.9925530844319213E-3</v>
      </c>
      <c r="F16" s="7">
        <f t="shared" si="4"/>
        <v>0.55446311764113909</v>
      </c>
      <c r="G16" s="8">
        <f t="shared" si="2"/>
        <v>6.9090360537034249E-4</v>
      </c>
      <c r="H16" s="8">
        <f t="shared" si="5"/>
        <v>0.11011615628299894</v>
      </c>
      <c r="I16">
        <f t="shared" si="3"/>
        <v>1.8522828986288487E-3</v>
      </c>
    </row>
    <row r="17" spans="1:9">
      <c r="A17" s="3" t="s">
        <v>128</v>
      </c>
      <c r="B17">
        <v>23.31</v>
      </c>
      <c r="C17" s="4">
        <v>5542</v>
      </c>
      <c r="D17">
        <f t="shared" si="0"/>
        <v>237.75203775203778</v>
      </c>
      <c r="E17" s="6">
        <f t="shared" si="1"/>
        <v>1.8590453188420383E-2</v>
      </c>
      <c r="F17" s="7">
        <f t="shared" si="4"/>
        <v>0.57305357082955943</v>
      </c>
      <c r="G17" s="8">
        <f t="shared" si="2"/>
        <v>7.0327349524815204E-3</v>
      </c>
      <c r="H17" s="8">
        <f t="shared" si="5"/>
        <v>0.11714889123548046</v>
      </c>
      <c r="I17">
        <f t="shared" si="3"/>
        <v>4.6108585461161339E-3</v>
      </c>
    </row>
    <row r="18" spans="1:9">
      <c r="A18" s="3" t="s">
        <v>15</v>
      </c>
      <c r="B18">
        <v>55.86</v>
      </c>
      <c r="C18" s="4">
        <v>12843</v>
      </c>
      <c r="D18">
        <f t="shared" si="0"/>
        <v>229.91407089151451</v>
      </c>
      <c r="E18" s="6">
        <f t="shared" si="1"/>
        <v>4.3081412901278052E-2</v>
      </c>
      <c r="F18" s="7">
        <f t="shared" si="4"/>
        <v>0.61613498373083753</v>
      </c>
      <c r="G18" s="8">
        <f t="shared" si="2"/>
        <v>1.6853220696937697E-2</v>
      </c>
      <c r="H18" s="8">
        <f t="shared" si="5"/>
        <v>0.13400211193241815</v>
      </c>
      <c r="I18">
        <f t="shared" si="3"/>
        <v>1.0023213626547678E-4</v>
      </c>
    </row>
    <row r="19" spans="1:9">
      <c r="A19" s="3" t="s">
        <v>142</v>
      </c>
      <c r="B19">
        <v>1.18</v>
      </c>
      <c r="C19" s="4">
        <v>265</v>
      </c>
      <c r="D19">
        <f t="shared" si="0"/>
        <v>224.57627118644069</v>
      </c>
      <c r="E19" s="6">
        <f t="shared" si="1"/>
        <v>8.8893361510851703E-4</v>
      </c>
      <c r="F19" s="7">
        <f t="shared" si="4"/>
        <v>0.61702391734594608</v>
      </c>
      <c r="G19" s="8">
        <f t="shared" si="2"/>
        <v>3.5601146477598429E-4</v>
      </c>
      <c r="H19" s="8">
        <f t="shared" si="5"/>
        <v>0.13435812339719413</v>
      </c>
      <c r="I19">
        <f t="shared" si="3"/>
        <v>2.0806737902094585E-4</v>
      </c>
    </row>
    <row r="20" spans="1:9">
      <c r="A20" s="3" t="s">
        <v>105</v>
      </c>
      <c r="B20">
        <v>2.35</v>
      </c>
      <c r="C20" s="4">
        <v>509</v>
      </c>
      <c r="D20">
        <f t="shared" si="0"/>
        <v>216.59574468085106</v>
      </c>
      <c r="E20" s="6">
        <f t="shared" si="1"/>
        <v>1.7074234343027741E-3</v>
      </c>
      <c r="F20" s="7">
        <f t="shared" si="4"/>
        <v>0.61873134078024883</v>
      </c>
      <c r="G20" s="8">
        <f t="shared" si="2"/>
        <v>7.0900588324030779E-4</v>
      </c>
      <c r="H20" s="8">
        <f t="shared" si="5"/>
        <v>0.13506712928043443</v>
      </c>
      <c r="I20">
        <f t="shared" si="3"/>
        <v>4.8569551304913916E-4</v>
      </c>
    </row>
    <row r="21" spans="1:9">
      <c r="A21" s="3" t="s">
        <v>114</v>
      </c>
      <c r="B21">
        <v>5.41</v>
      </c>
      <c r="C21" s="4">
        <v>1157</v>
      </c>
      <c r="D21">
        <f t="shared" si="0"/>
        <v>213.86321626617374</v>
      </c>
      <c r="E21" s="6">
        <f t="shared" si="1"/>
        <v>3.8811177082285061E-3</v>
      </c>
      <c r="F21" s="7">
        <f t="shared" si="4"/>
        <v>0.62261245848847735</v>
      </c>
      <c r="G21" s="8">
        <f t="shared" si="2"/>
        <v>1.6322220546085382E-3</v>
      </c>
      <c r="H21" s="8">
        <f t="shared" si="5"/>
        <v>0.13669935133504296</v>
      </c>
      <c r="I21">
        <f t="shared" si="3"/>
        <v>2.6097280570110959E-3</v>
      </c>
    </row>
    <row r="22" spans="1:9">
      <c r="A22" s="3" t="s">
        <v>19</v>
      </c>
      <c r="B22">
        <v>25.73</v>
      </c>
      <c r="C22" s="4">
        <v>4849</v>
      </c>
      <c r="D22">
        <f t="shared" si="0"/>
        <v>188.45705402254177</v>
      </c>
      <c r="E22" s="6">
        <f t="shared" si="1"/>
        <v>1.6265807923249807E-2</v>
      </c>
      <c r="F22" s="7">
        <f t="shared" si="4"/>
        <v>0.63887826641172718</v>
      </c>
      <c r="G22" s="8">
        <f t="shared" si="2"/>
        <v>7.762860159903455E-3</v>
      </c>
      <c r="H22" s="8">
        <f t="shared" si="5"/>
        <v>0.14446221149494642</v>
      </c>
      <c r="I22">
        <f t="shared" si="3"/>
        <v>1.2226657549845171E-3</v>
      </c>
    </row>
    <row r="23" spans="1:9">
      <c r="A23" s="3" t="s">
        <v>138</v>
      </c>
      <c r="B23">
        <v>11.58</v>
      </c>
      <c r="C23" s="4">
        <v>2083</v>
      </c>
      <c r="D23">
        <f t="shared" si="0"/>
        <v>179.87910189982728</v>
      </c>
      <c r="E23" s="6">
        <f t="shared" si="1"/>
        <v>6.9873536614001542E-3</v>
      </c>
      <c r="F23" s="7">
        <f t="shared" si="4"/>
        <v>0.64586562007312731</v>
      </c>
      <c r="G23" s="8">
        <f t="shared" si="2"/>
        <v>3.4937396289033036E-3</v>
      </c>
      <c r="H23" s="8">
        <f t="shared" si="5"/>
        <v>0.14795595112384974</v>
      </c>
      <c r="I23">
        <f t="shared" si="3"/>
        <v>1.8093714036990782E-3</v>
      </c>
    </row>
    <row r="24" spans="1:9">
      <c r="A24" s="3" t="s">
        <v>132</v>
      </c>
      <c r="B24">
        <v>16.98</v>
      </c>
      <c r="C24" s="4">
        <v>3021</v>
      </c>
      <c r="D24">
        <f t="shared" si="0"/>
        <v>177.91519434628975</v>
      </c>
      <c r="E24" s="6">
        <f t="shared" si="1"/>
        <v>1.0133843212237094E-2</v>
      </c>
      <c r="F24" s="7">
        <f t="shared" si="4"/>
        <v>0.6559994632853644</v>
      </c>
      <c r="G24" s="8">
        <f t="shared" si="2"/>
        <v>5.1229446372001814E-3</v>
      </c>
      <c r="H24" s="8">
        <f t="shared" si="5"/>
        <v>0.15307889576104991</v>
      </c>
      <c r="I24">
        <f t="shared" si="3"/>
        <v>5.8409874298390035E-3</v>
      </c>
    </row>
    <row r="25" spans="1:9">
      <c r="A25" s="3" t="s">
        <v>82</v>
      </c>
      <c r="B25">
        <v>52.31</v>
      </c>
      <c r="C25" s="4">
        <v>8787</v>
      </c>
      <c r="D25">
        <f t="shared" si="0"/>
        <v>167.97935385203593</v>
      </c>
      <c r="E25" s="6">
        <f t="shared" si="1"/>
        <v>2.9475696890409582E-2</v>
      </c>
      <c r="F25" s="7">
        <f t="shared" si="4"/>
        <v>0.68547516017577403</v>
      </c>
      <c r="G25" s="8">
        <f t="shared" si="2"/>
        <v>1.5782169256298086E-2</v>
      </c>
      <c r="H25" s="8">
        <f t="shared" si="5"/>
        <v>0.16886106501734799</v>
      </c>
      <c r="I25">
        <f t="shared" si="3"/>
        <v>4.5118304958185196E-3</v>
      </c>
    </row>
    <row r="26" spans="1:9">
      <c r="A26" s="3" t="s">
        <v>119</v>
      </c>
      <c r="B26">
        <v>36.82</v>
      </c>
      <c r="C26" s="4">
        <v>5478</v>
      </c>
      <c r="D26">
        <f t="shared" si="0"/>
        <v>148.7778381314503</v>
      </c>
      <c r="E26" s="6">
        <f t="shared" si="1"/>
        <v>1.8375767334205494E-2</v>
      </c>
      <c r="F26" s="7">
        <f t="shared" si="4"/>
        <v>0.70385092750997957</v>
      </c>
      <c r="G26" s="8">
        <f t="shared" si="2"/>
        <v>1.1108764519535375E-2</v>
      </c>
      <c r="H26" s="8">
        <f t="shared" si="5"/>
        <v>0.17996982953688337</v>
      </c>
      <c r="I26">
        <f t="shared" si="3"/>
        <v>5.7518041238119322E-4</v>
      </c>
    </row>
    <row r="27" spans="1:9">
      <c r="A27" s="3" t="s">
        <v>86</v>
      </c>
      <c r="B27">
        <v>4.42</v>
      </c>
      <c r="C27" s="4">
        <v>602</v>
      </c>
      <c r="D27">
        <f t="shared" si="0"/>
        <v>136.19909502262445</v>
      </c>
      <c r="E27" s="6">
        <f t="shared" si="1"/>
        <v>2.019388816208782E-3</v>
      </c>
      <c r="F27" s="7">
        <f t="shared" si="4"/>
        <v>0.70587031632618835</v>
      </c>
      <c r="G27" s="8">
        <f t="shared" si="2"/>
        <v>1.3335344697541108E-3</v>
      </c>
      <c r="H27" s="8">
        <f t="shared" si="5"/>
        <v>0.18130336400663749</v>
      </c>
      <c r="I27">
        <f t="shared" si="3"/>
        <v>1.1564282039756013E-3</v>
      </c>
    </row>
    <row r="28" spans="1:9">
      <c r="A28" s="3" t="s">
        <v>57</v>
      </c>
      <c r="B28">
        <v>8.6999999999999993</v>
      </c>
      <c r="C28" s="4">
        <v>1145</v>
      </c>
      <c r="D28">
        <f t="shared" si="0"/>
        <v>131.60919540229887</v>
      </c>
      <c r="E28" s="6">
        <f t="shared" si="1"/>
        <v>3.8408641105632151E-3</v>
      </c>
      <c r="F28" s="7">
        <f t="shared" si="4"/>
        <v>0.70971118043675152</v>
      </c>
      <c r="G28" s="8">
        <f t="shared" si="2"/>
        <v>2.6248302911449687E-3</v>
      </c>
      <c r="H28" s="8">
        <f t="shared" si="5"/>
        <v>0.18392819429778245</v>
      </c>
      <c r="I28">
        <f t="shared" si="3"/>
        <v>1.6689385396818635E-3</v>
      </c>
    </row>
    <row r="29" spans="1:9">
      <c r="A29" s="3" t="s">
        <v>125</v>
      </c>
      <c r="B29">
        <v>12.2</v>
      </c>
      <c r="C29" s="4">
        <v>1529</v>
      </c>
      <c r="D29">
        <f t="shared" si="0"/>
        <v>125.32786885245902</v>
      </c>
      <c r="E29" s="6">
        <f t="shared" si="1"/>
        <v>5.1289792358525377E-3</v>
      </c>
      <c r="F29" s="7">
        <f t="shared" si="4"/>
        <v>0.71484015967260406</v>
      </c>
      <c r="G29" s="8">
        <f t="shared" si="2"/>
        <v>3.6807965002262784E-3</v>
      </c>
      <c r="H29" s="8">
        <f t="shared" si="5"/>
        <v>0.18760899079800875</v>
      </c>
      <c r="I29">
        <f t="shared" si="3"/>
        <v>9.678426391794559E-4</v>
      </c>
    </row>
    <row r="30" spans="1:9">
      <c r="A30" s="3" t="s">
        <v>107</v>
      </c>
      <c r="B30">
        <v>7</v>
      </c>
      <c r="C30" s="4">
        <v>861</v>
      </c>
      <c r="D30">
        <f t="shared" si="0"/>
        <v>123</v>
      </c>
      <c r="E30" s="6">
        <f t="shared" si="1"/>
        <v>2.8881956324846533E-3</v>
      </c>
      <c r="F30" s="7">
        <f t="shared" si="4"/>
        <v>0.71772835530508872</v>
      </c>
      <c r="G30" s="8">
        <f t="shared" si="2"/>
        <v>2.1119324181626186E-3</v>
      </c>
      <c r="H30" s="8">
        <f t="shared" si="5"/>
        <v>0.18972092321617137</v>
      </c>
      <c r="I30">
        <f t="shared" si="3"/>
        <v>5.610782029465966E-4</v>
      </c>
    </row>
    <row r="31" spans="1:9">
      <c r="A31" s="3" t="s">
        <v>115</v>
      </c>
      <c r="B31">
        <v>4.04</v>
      </c>
      <c r="C31" s="4">
        <v>493</v>
      </c>
      <c r="D31">
        <f t="shared" si="0"/>
        <v>122.02970297029702</v>
      </c>
      <c r="E31" s="6">
        <f t="shared" si="1"/>
        <v>1.6537519707490523E-3</v>
      </c>
      <c r="F31" s="7">
        <f t="shared" si="4"/>
        <v>0.71938210727583773</v>
      </c>
      <c r="G31" s="8">
        <f t="shared" si="2"/>
        <v>1.2188867099109971E-3</v>
      </c>
      <c r="H31" s="8">
        <f t="shared" si="5"/>
        <v>0.19093980992608237</v>
      </c>
      <c r="I31">
        <f t="shared" si="3"/>
        <v>9.0476999616617704E-4</v>
      </c>
    </row>
    <row r="32" spans="1:9">
      <c r="A32" s="3" t="s">
        <v>100</v>
      </c>
      <c r="B32">
        <v>6.5</v>
      </c>
      <c r="C32" s="4">
        <v>790</v>
      </c>
      <c r="D32">
        <f t="shared" si="0"/>
        <v>121.53846153846153</v>
      </c>
      <c r="E32" s="6">
        <f t="shared" si="1"/>
        <v>2.6500285129650129E-3</v>
      </c>
      <c r="F32" s="7">
        <f t="shared" si="4"/>
        <v>0.72203213578880276</v>
      </c>
      <c r="G32" s="8">
        <f t="shared" si="2"/>
        <v>1.9610801025795746E-3</v>
      </c>
      <c r="H32" s="8">
        <f t="shared" si="5"/>
        <v>0.19290089002866195</v>
      </c>
      <c r="I32">
        <f t="shared" si="3"/>
        <v>2.6835780659265895E-3</v>
      </c>
    </row>
    <row r="33" spans="1:9">
      <c r="A33" s="3" t="s">
        <v>133</v>
      </c>
      <c r="B33">
        <v>19.05</v>
      </c>
      <c r="C33" s="4">
        <v>2266</v>
      </c>
      <c r="D33">
        <f t="shared" si="0"/>
        <v>118.9501312335958</v>
      </c>
      <c r="E33" s="6">
        <f t="shared" si="1"/>
        <v>7.6012210257958472E-3</v>
      </c>
      <c r="F33" s="7">
        <f t="shared" si="4"/>
        <v>0.72963335681459862</v>
      </c>
      <c r="G33" s="8">
        <f t="shared" si="2"/>
        <v>5.7474732237139843E-3</v>
      </c>
      <c r="H33" s="8">
        <f t="shared" si="5"/>
        <v>0.19864836325237595</v>
      </c>
      <c r="I33">
        <f t="shared" si="3"/>
        <v>9.1201390300604812E-4</v>
      </c>
    </row>
    <row r="34" spans="1:9">
      <c r="A34" s="3" t="s">
        <v>18</v>
      </c>
      <c r="B34">
        <v>6.38</v>
      </c>
      <c r="C34" s="4">
        <v>739</v>
      </c>
      <c r="D34">
        <f t="shared" ref="D34:D65" si="6">C34/B34</f>
        <v>115.8307210031348</v>
      </c>
      <c r="E34" s="6">
        <f t="shared" si="1"/>
        <v>2.4789507228875247E-3</v>
      </c>
      <c r="F34" s="7">
        <f t="shared" si="4"/>
        <v>0.73211230753748613</v>
      </c>
      <c r="G34" s="8">
        <f t="shared" si="2"/>
        <v>1.924875546839644E-3</v>
      </c>
      <c r="H34" s="8">
        <f t="shared" si="5"/>
        <v>0.2005732387992156</v>
      </c>
      <c r="I34">
        <f t="shared" si="3"/>
        <v>2.8991291994293344E-3</v>
      </c>
    </row>
    <row r="35" spans="1:9">
      <c r="A35" s="3" t="s">
        <v>39</v>
      </c>
      <c r="B35">
        <v>19.260000000000002</v>
      </c>
      <c r="C35" s="4">
        <v>2014</v>
      </c>
      <c r="D35">
        <f t="shared" si="6"/>
        <v>104.56905503634475</v>
      </c>
      <c r="E35" s="6">
        <f t="shared" si="1"/>
        <v>6.7558954748247295E-3</v>
      </c>
      <c r="F35" s="7">
        <f t="shared" si="4"/>
        <v>0.73886820301231082</v>
      </c>
      <c r="G35" s="8">
        <f t="shared" si="2"/>
        <v>5.8108311962588631E-3</v>
      </c>
      <c r="H35" s="8">
        <f t="shared" si="5"/>
        <v>0.20638406999547446</v>
      </c>
      <c r="I35">
        <f t="shared" si="3"/>
        <v>8.5211585338415552E-4</v>
      </c>
    </row>
    <row r="36" spans="1:9">
      <c r="A36" s="3" t="s">
        <v>69</v>
      </c>
      <c r="B36">
        <v>5.63</v>
      </c>
      <c r="C36" s="4">
        <v>582</v>
      </c>
      <c r="D36">
        <f t="shared" si="6"/>
        <v>103.37477797513321</v>
      </c>
      <c r="E36" s="6">
        <f t="shared" si="1"/>
        <v>1.9522994867666298E-3</v>
      </c>
      <c r="F36" s="7">
        <f t="shared" si="4"/>
        <v>0.74082050249907749</v>
      </c>
      <c r="G36" s="8">
        <f t="shared" si="2"/>
        <v>1.6985970734650776E-3</v>
      </c>
      <c r="H36" s="8">
        <f t="shared" si="5"/>
        <v>0.20808266706893955</v>
      </c>
      <c r="I36">
        <f t="shared" si="3"/>
        <v>2.1262096023168808E-3</v>
      </c>
    </row>
    <row r="37" spans="1:9">
      <c r="A37" s="3" t="s">
        <v>131</v>
      </c>
      <c r="B37">
        <v>13.86</v>
      </c>
      <c r="C37" s="4">
        <v>1392</v>
      </c>
      <c r="D37">
        <f t="shared" si="6"/>
        <v>100.43290043290044</v>
      </c>
      <c r="E37" s="6">
        <f t="shared" si="1"/>
        <v>4.6694173291737945E-3</v>
      </c>
      <c r="F37" s="7">
        <f t="shared" si="4"/>
        <v>0.7454899198282513</v>
      </c>
      <c r="G37" s="8">
        <f t="shared" si="2"/>
        <v>4.1816261879619853E-3</v>
      </c>
      <c r="H37" s="8">
        <f t="shared" si="5"/>
        <v>0.21226429325690152</v>
      </c>
      <c r="I37">
        <f t="shared" si="3"/>
        <v>7.2103368737000406E-4</v>
      </c>
    </row>
    <row r="38" spans="1:9">
      <c r="A38" s="3" t="s">
        <v>120</v>
      </c>
      <c r="B38">
        <v>4.7</v>
      </c>
      <c r="C38" s="4">
        <v>472</v>
      </c>
      <c r="D38">
        <f t="shared" si="6"/>
        <v>100.42553191489361</v>
      </c>
      <c r="E38" s="6">
        <f t="shared" si="1"/>
        <v>1.5833081748347925E-3</v>
      </c>
      <c r="F38" s="7">
        <f t="shared" si="4"/>
        <v>0.74707322800308607</v>
      </c>
      <c r="G38" s="8">
        <f t="shared" si="2"/>
        <v>1.4180117664806156E-3</v>
      </c>
      <c r="H38" s="8">
        <f t="shared" si="5"/>
        <v>0.21368230502338215</v>
      </c>
      <c r="I38">
        <f t="shared" si="3"/>
        <v>2.26686165787085E-3</v>
      </c>
    </row>
    <row r="39" spans="1:9">
      <c r="A39" s="3" t="s">
        <v>143</v>
      </c>
      <c r="B39">
        <v>14.36</v>
      </c>
      <c r="C39" s="4">
        <v>1353</v>
      </c>
      <c r="D39">
        <f t="shared" si="6"/>
        <v>94.220055710306411</v>
      </c>
      <c r="E39" s="6">
        <f t="shared" si="1"/>
        <v>4.5385931367615982E-3</v>
      </c>
      <c r="F39" s="7">
        <f t="shared" si="4"/>
        <v>0.7516118211398477</v>
      </c>
      <c r="G39" s="8">
        <f t="shared" si="2"/>
        <v>4.3324785035450293E-3</v>
      </c>
      <c r="H39" s="8">
        <f t="shared" si="5"/>
        <v>0.21801478352692719</v>
      </c>
      <c r="I39">
        <f t="shared" si="3"/>
        <v>1.0533864224586964E-3</v>
      </c>
    </row>
    <row r="40" spans="1:9">
      <c r="A40" s="3" t="s">
        <v>79</v>
      </c>
      <c r="B40">
        <v>6.49</v>
      </c>
      <c r="C40" s="4">
        <v>572</v>
      </c>
      <c r="D40">
        <f t="shared" si="6"/>
        <v>88.135593220338976</v>
      </c>
      <c r="E40" s="6">
        <f t="shared" si="1"/>
        <v>1.9187548220455538E-3</v>
      </c>
      <c r="F40" s="7">
        <f t="shared" si="4"/>
        <v>0.75353057596189321</v>
      </c>
      <c r="G40" s="8">
        <f t="shared" si="2"/>
        <v>1.9580630562679138E-3</v>
      </c>
      <c r="H40" s="8">
        <f t="shared" si="5"/>
        <v>0.2199728465831951</v>
      </c>
      <c r="I40">
        <f t="shared" si="3"/>
        <v>9.2850842542643863E-4</v>
      </c>
    </row>
    <row r="41" spans="1:9">
      <c r="A41" s="3" t="s">
        <v>123</v>
      </c>
      <c r="B41">
        <v>5.72</v>
      </c>
      <c r="C41" s="4">
        <v>504</v>
      </c>
      <c r="D41">
        <f t="shared" si="6"/>
        <v>88.111888111888121</v>
      </c>
      <c r="E41" s="6">
        <f t="shared" si="1"/>
        <v>1.6906511019422362E-3</v>
      </c>
      <c r="F41" s="7">
        <f t="shared" si="4"/>
        <v>0.75522122706383543</v>
      </c>
      <c r="G41" s="8">
        <f t="shared" si="2"/>
        <v>1.7257504902700256E-3</v>
      </c>
      <c r="H41" s="8">
        <f t="shared" si="5"/>
        <v>0.22169859707346512</v>
      </c>
      <c r="I41">
        <f t="shared" si="3"/>
        <v>1.3234947211228171E-2</v>
      </c>
    </row>
    <row r="42" spans="1:9">
      <c r="A42" s="3" t="s">
        <v>126</v>
      </c>
      <c r="B42">
        <v>81.349999999999994</v>
      </c>
      <c r="C42" s="4">
        <v>7128</v>
      </c>
      <c r="D42">
        <f t="shared" si="6"/>
        <v>87.621389059618934</v>
      </c>
      <c r="E42" s="6">
        <f t="shared" si="1"/>
        <v>2.3910637013183054E-2</v>
      </c>
      <c r="F42" s="7">
        <f t="shared" si="4"/>
        <v>0.77913186407701851</v>
      </c>
      <c r="G42" s="8">
        <f t="shared" si="2"/>
        <v>2.454367174536129E-2</v>
      </c>
      <c r="H42" s="8">
        <f t="shared" si="5"/>
        <v>0.24624226881882641</v>
      </c>
      <c r="I42">
        <f t="shared" si="3"/>
        <v>1.0054022091072201E-3</v>
      </c>
    </row>
    <row r="43" spans="1:9">
      <c r="A43" s="3" t="s">
        <v>112</v>
      </c>
      <c r="B43">
        <v>6.15</v>
      </c>
      <c r="C43" s="4">
        <v>533</v>
      </c>
      <c r="D43">
        <f t="shared" si="6"/>
        <v>86.666666666666657</v>
      </c>
      <c r="E43" s="6">
        <f t="shared" si="1"/>
        <v>1.7879306296333568E-3</v>
      </c>
      <c r="F43" s="7">
        <f t="shared" si="4"/>
        <v>0.78091979470665185</v>
      </c>
      <c r="G43" s="8">
        <f t="shared" si="2"/>
        <v>1.8554834816714438E-3</v>
      </c>
      <c r="H43" s="8">
        <f t="shared" si="5"/>
        <v>0.24809775230049785</v>
      </c>
      <c r="I43">
        <f t="shared" si="3"/>
        <v>5.1077494758943465E-3</v>
      </c>
    </row>
    <row r="44" spans="1:9">
      <c r="A44" s="3" t="s">
        <v>29</v>
      </c>
      <c r="B44">
        <v>30.69</v>
      </c>
      <c r="C44" s="4">
        <v>2551</v>
      </c>
      <c r="D44">
        <f t="shared" si="6"/>
        <v>83.121537960247636</v>
      </c>
      <c r="E44" s="6">
        <f t="shared" si="1"/>
        <v>8.5572439703465158E-3</v>
      </c>
      <c r="F44" s="7">
        <f t="shared" si="4"/>
        <v>0.78947703867699837</v>
      </c>
      <c r="G44" s="8">
        <f t="shared" si="2"/>
        <v>9.2593151304872535E-3</v>
      </c>
      <c r="H44" s="8">
        <f t="shared" si="5"/>
        <v>0.25735706743098513</v>
      </c>
      <c r="I44">
        <f t="shared" si="3"/>
        <v>6.5872508747588654E-4</v>
      </c>
    </row>
    <row r="45" spans="1:9">
      <c r="A45" s="3" t="s">
        <v>81</v>
      </c>
      <c r="B45">
        <v>3.9</v>
      </c>
      <c r="C45" s="4">
        <v>313</v>
      </c>
      <c r="D45">
        <f t="shared" si="6"/>
        <v>80.256410256410263</v>
      </c>
      <c r="E45" s="6">
        <f t="shared" si="1"/>
        <v>1.0499480057696822E-3</v>
      </c>
      <c r="F45" s="7">
        <f t="shared" si="4"/>
        <v>0.790526986682768</v>
      </c>
      <c r="G45" s="8">
        <f t="shared" si="2"/>
        <v>1.1766480615477447E-3</v>
      </c>
      <c r="H45" s="8">
        <f t="shared" si="5"/>
        <v>0.2585337154925329</v>
      </c>
      <c r="I45">
        <f t="shared" si="3"/>
        <v>5.4198420330174024E-3</v>
      </c>
    </row>
    <row r="46" spans="1:9">
      <c r="A46" s="3" t="s">
        <v>21</v>
      </c>
      <c r="B46">
        <v>31.8</v>
      </c>
      <c r="C46" s="4">
        <v>2496</v>
      </c>
      <c r="D46">
        <f t="shared" si="6"/>
        <v>78.490566037735846</v>
      </c>
      <c r="E46" s="6">
        <f t="shared" si="1"/>
        <v>8.3727483143805972E-3</v>
      </c>
      <c r="F46" s="7">
        <f t="shared" si="4"/>
        <v>0.79889973499714861</v>
      </c>
      <c r="G46" s="8">
        <f t="shared" si="2"/>
        <v>9.5942072710816107E-3</v>
      </c>
      <c r="H46" s="8">
        <f t="shared" si="5"/>
        <v>0.26812792276361452</v>
      </c>
      <c r="I46">
        <f t="shared" si="3"/>
        <v>3.9957395695056075E-3</v>
      </c>
    </row>
    <row r="47" spans="1:9">
      <c r="A47" s="3" t="s">
        <v>44</v>
      </c>
      <c r="B47">
        <v>23.44</v>
      </c>
      <c r="C47" s="4">
        <v>1839</v>
      </c>
      <c r="D47">
        <f t="shared" si="6"/>
        <v>78.455631399317397</v>
      </c>
      <c r="E47" s="6">
        <f t="shared" si="1"/>
        <v>6.1688638422058972E-3</v>
      </c>
      <c r="F47" s="7">
        <f t="shared" si="4"/>
        <v>0.80506859883935455</v>
      </c>
      <c r="G47" s="8">
        <f t="shared" si="2"/>
        <v>7.071956554533112E-3</v>
      </c>
      <c r="H47" s="8">
        <f t="shared" si="5"/>
        <v>0.27519987931814766</v>
      </c>
      <c r="I47">
        <f t="shared" si="3"/>
        <v>1.3159020297224266E-3</v>
      </c>
    </row>
    <row r="48" spans="1:9">
      <c r="A48" s="3" t="s">
        <v>62</v>
      </c>
      <c r="B48">
        <v>7.66</v>
      </c>
      <c r="C48" s="4">
        <v>590</v>
      </c>
      <c r="D48">
        <f t="shared" si="6"/>
        <v>77.023498694516974</v>
      </c>
      <c r="E48" s="6">
        <f t="shared" si="1"/>
        <v>1.9791352185434905E-3</v>
      </c>
      <c r="F48" s="7">
        <f t="shared" si="4"/>
        <v>0.80704773405789809</v>
      </c>
      <c r="G48" s="8">
        <f t="shared" si="2"/>
        <v>2.3110574747322371E-3</v>
      </c>
      <c r="H48" s="8">
        <f t="shared" si="5"/>
        <v>0.27751093679287991</v>
      </c>
      <c r="I48">
        <f t="shared" si="3"/>
        <v>4.6146780330301174E-3</v>
      </c>
    </row>
    <row r="49" spans="1:9">
      <c r="A49" s="3" t="s">
        <v>130</v>
      </c>
      <c r="B49">
        <v>26.74</v>
      </c>
      <c r="C49" s="4">
        <v>2037</v>
      </c>
      <c r="D49">
        <f t="shared" si="6"/>
        <v>76.178010471204189</v>
      </c>
      <c r="E49" s="6">
        <f t="shared" si="1"/>
        <v>6.8330482036832044E-3</v>
      </c>
      <c r="F49" s="7">
        <f t="shared" si="4"/>
        <v>0.81388078226158134</v>
      </c>
      <c r="G49" s="8">
        <f t="shared" si="2"/>
        <v>8.0675818373812033E-3</v>
      </c>
      <c r="H49" s="8">
        <f t="shared" si="5"/>
        <v>0.28557851863026112</v>
      </c>
      <c r="I49">
        <f t="shared" si="3"/>
        <v>1.2654472814169482E-3</v>
      </c>
    </row>
    <row r="50" spans="1:9">
      <c r="A50" s="3" t="s">
        <v>76</v>
      </c>
      <c r="B50">
        <v>7.03</v>
      </c>
      <c r="C50" s="4">
        <v>481</v>
      </c>
      <c r="D50">
        <f t="shared" si="6"/>
        <v>68.421052631578945</v>
      </c>
      <c r="E50" s="6">
        <f t="shared" si="1"/>
        <v>1.613498373083761E-3</v>
      </c>
      <c r="F50" s="7">
        <f t="shared" si="4"/>
        <v>0.81549428063466511</v>
      </c>
      <c r="G50" s="8">
        <f t="shared" si="2"/>
        <v>2.1209835570976015E-3</v>
      </c>
      <c r="H50" s="8">
        <f t="shared" si="5"/>
        <v>0.28769950218735874</v>
      </c>
      <c r="I50">
        <f t="shared" si="3"/>
        <v>4.3143884715777514E-3</v>
      </c>
    </row>
    <row r="51" spans="1:9">
      <c r="A51" s="3" t="s">
        <v>71</v>
      </c>
      <c r="B51">
        <v>23.78</v>
      </c>
      <c r="C51" s="4">
        <v>1592</v>
      </c>
      <c r="D51">
        <f t="shared" si="6"/>
        <v>66.947014297729183</v>
      </c>
      <c r="E51" s="6">
        <f t="shared" si="1"/>
        <v>5.3403106235953169E-3</v>
      </c>
      <c r="F51" s="7">
        <f t="shared" si="4"/>
        <v>0.82083459125826042</v>
      </c>
      <c r="G51" s="8">
        <f t="shared" si="2"/>
        <v>7.1745361291295825E-3</v>
      </c>
      <c r="H51" s="8">
        <f t="shared" si="5"/>
        <v>0.29487403831648834</v>
      </c>
      <c r="I51">
        <f t="shared" si="3"/>
        <v>9.4065492777475057E-3</v>
      </c>
    </row>
    <row r="52" spans="1:9">
      <c r="A52" s="3" t="s">
        <v>74</v>
      </c>
      <c r="B52">
        <v>51.12</v>
      </c>
      <c r="C52" s="4">
        <v>3289</v>
      </c>
      <c r="D52">
        <f t="shared" si="6"/>
        <v>64.338810641627546</v>
      </c>
      <c r="E52" s="6">
        <f t="shared" si="1"/>
        <v>1.1032840226761934E-2</v>
      </c>
      <c r="F52" s="7">
        <f t="shared" si="4"/>
        <v>0.8318674314850224</v>
      </c>
      <c r="G52" s="8">
        <f t="shared" si="2"/>
        <v>1.5423140745210439E-2</v>
      </c>
      <c r="H52" s="8">
        <f t="shared" si="5"/>
        <v>0.31029717906169879</v>
      </c>
      <c r="I52">
        <f t="shared" si="3"/>
        <v>9.5449471662423235E-4</v>
      </c>
    </row>
    <row r="53" spans="1:9">
      <c r="A53" s="3" t="s">
        <v>75</v>
      </c>
      <c r="B53">
        <v>5.18</v>
      </c>
      <c r="C53" s="4">
        <v>332</v>
      </c>
      <c r="D53">
        <f t="shared" si="6"/>
        <v>64.092664092664094</v>
      </c>
      <c r="E53" s="6">
        <f t="shared" si="1"/>
        <v>1.113682868739727E-3</v>
      </c>
      <c r="F53" s="7">
        <f t="shared" si="4"/>
        <v>0.8329811143537621</v>
      </c>
      <c r="G53" s="8">
        <f t="shared" si="2"/>
        <v>1.5628299894403378E-3</v>
      </c>
      <c r="H53" s="8">
        <f t="shared" si="5"/>
        <v>0.31186000905113914</v>
      </c>
      <c r="I53">
        <f t="shared" si="3"/>
        <v>3.6708805576706749E-3</v>
      </c>
    </row>
    <row r="54" spans="1:9">
      <c r="A54" s="3" t="s">
        <v>59</v>
      </c>
      <c r="B54">
        <v>19.809999999999999</v>
      </c>
      <c r="C54" s="4">
        <v>1250</v>
      </c>
      <c r="D54">
        <f t="shared" si="6"/>
        <v>63.099444724886425</v>
      </c>
      <c r="E54" s="6">
        <f t="shared" si="1"/>
        <v>4.1930830901345138E-3</v>
      </c>
      <c r="F54" s="7">
        <f t="shared" si="4"/>
        <v>0.83717419744389665</v>
      </c>
      <c r="G54" s="8">
        <f t="shared" si="2"/>
        <v>5.9767687434002107E-3</v>
      </c>
      <c r="H54" s="8">
        <f t="shared" si="5"/>
        <v>0.31783677779453934</v>
      </c>
      <c r="I54">
        <f t="shared" si="3"/>
        <v>1.3437817803628738E-3</v>
      </c>
    </row>
    <row r="55" spans="1:9">
      <c r="A55" s="3" t="s">
        <v>89</v>
      </c>
      <c r="B55">
        <v>7.11</v>
      </c>
      <c r="C55" s="4">
        <v>424</v>
      </c>
      <c r="D55">
        <f t="shared" si="6"/>
        <v>59.634317862165958</v>
      </c>
      <c r="E55" s="6">
        <f t="shared" si="1"/>
        <v>1.4222937841736271E-3</v>
      </c>
      <c r="F55" s="7">
        <f t="shared" si="4"/>
        <v>0.83859649122807023</v>
      </c>
      <c r="G55" s="8">
        <f t="shared" si="2"/>
        <v>2.1451199275908887E-3</v>
      </c>
      <c r="H55" s="8">
        <f t="shared" si="5"/>
        <v>0.3199818977221302</v>
      </c>
      <c r="I55">
        <f t="shared" si="3"/>
        <v>2.9797500286399825E-3</v>
      </c>
    </row>
    <row r="56" spans="1:9">
      <c r="A56" s="3" t="s">
        <v>88</v>
      </c>
      <c r="B56">
        <v>15.71</v>
      </c>
      <c r="C56" s="4">
        <v>927</v>
      </c>
      <c r="D56">
        <f t="shared" si="6"/>
        <v>59.007001909611709</v>
      </c>
      <c r="E56" s="6">
        <f t="shared" si="1"/>
        <v>3.1095904196437557E-3</v>
      </c>
      <c r="F56" s="7">
        <f t="shared" si="4"/>
        <v>0.84170608164771399</v>
      </c>
      <c r="G56" s="8">
        <f t="shared" si="2"/>
        <v>4.739779755619249E-3</v>
      </c>
      <c r="H56" s="8">
        <f t="shared" si="5"/>
        <v>0.32472167747774944</v>
      </c>
      <c r="I56">
        <f t="shared" si="3"/>
        <v>8.1384621339414265E-4</v>
      </c>
    </row>
    <row r="57" spans="1:9">
      <c r="A57" s="3" t="s">
        <v>50</v>
      </c>
      <c r="B57">
        <v>4.29</v>
      </c>
      <c r="C57" s="4">
        <v>253</v>
      </c>
      <c r="D57">
        <f t="shared" si="6"/>
        <v>58.974358974358971</v>
      </c>
      <c r="E57" s="6">
        <f t="shared" si="1"/>
        <v>8.4868001744322567E-4</v>
      </c>
      <c r="F57" s="7">
        <f t="shared" si="4"/>
        <v>0.84255476166515719</v>
      </c>
      <c r="G57" s="8">
        <f t="shared" si="2"/>
        <v>1.2943128677025191E-3</v>
      </c>
      <c r="H57" s="8">
        <f t="shared" si="5"/>
        <v>0.32601599034545198</v>
      </c>
      <c r="I57">
        <f t="shared" si="3"/>
        <v>1.1531370012534181E-2</v>
      </c>
    </row>
    <row r="58" spans="1:9">
      <c r="A58" s="3" t="s">
        <v>63</v>
      </c>
      <c r="B58">
        <v>59.59</v>
      </c>
      <c r="C58" s="4">
        <v>3307</v>
      </c>
      <c r="D58">
        <f t="shared" si="6"/>
        <v>55.495888571908033</v>
      </c>
      <c r="E58" s="6">
        <f t="shared" si="1"/>
        <v>1.109322062325987E-2</v>
      </c>
      <c r="F58" s="7">
        <f t="shared" si="4"/>
        <v>0.8536479822884171</v>
      </c>
      <c r="G58" s="8">
        <f t="shared" si="2"/>
        <v>1.7978578971187209E-2</v>
      </c>
      <c r="H58" s="8">
        <f t="shared" si="5"/>
        <v>0.34399456931663919</v>
      </c>
      <c r="I58">
        <f t="shared" si="3"/>
        <v>3.7509314362588753E-3</v>
      </c>
    </row>
    <row r="59" spans="1:9">
      <c r="A59" s="3" t="s">
        <v>92</v>
      </c>
      <c r="B59">
        <v>19.34</v>
      </c>
      <c r="C59" s="4">
        <v>1066</v>
      </c>
      <c r="D59">
        <f t="shared" si="6"/>
        <v>55.118924508790073</v>
      </c>
      <c r="E59" s="6">
        <f t="shared" si="1"/>
        <v>3.5758612592667136E-3</v>
      </c>
      <c r="F59" s="7">
        <f t="shared" si="4"/>
        <v>0.85722384354768377</v>
      </c>
      <c r="G59" s="8">
        <f t="shared" si="2"/>
        <v>5.8349675667521495E-3</v>
      </c>
      <c r="H59" s="8">
        <f t="shared" si="5"/>
        <v>0.34982953688339136</v>
      </c>
      <c r="I59">
        <f t="shared" si="3"/>
        <v>5.5045426201157932E-3</v>
      </c>
    </row>
    <row r="60" spans="1:9">
      <c r="A60" s="3" t="s">
        <v>20</v>
      </c>
      <c r="B60">
        <v>27.89</v>
      </c>
      <c r="C60" s="4">
        <v>1456</v>
      </c>
      <c r="D60">
        <f t="shared" si="6"/>
        <v>52.205091430620293</v>
      </c>
      <c r="E60" s="6">
        <f t="shared" si="1"/>
        <v>4.8841031833886817E-3</v>
      </c>
      <c r="F60" s="7">
        <f t="shared" si="4"/>
        <v>0.86210794673107249</v>
      </c>
      <c r="G60" s="8">
        <f t="shared" si="2"/>
        <v>8.4145421632222054E-3</v>
      </c>
      <c r="H60" s="8">
        <f t="shared" si="5"/>
        <v>0.35824407904661354</v>
      </c>
      <c r="I60">
        <f t="shared" si="3"/>
        <v>1.2496809651393881E-3</v>
      </c>
    </row>
    <row r="61" spans="1:9">
      <c r="A61" s="3" t="s">
        <v>55</v>
      </c>
      <c r="B61">
        <v>6.32</v>
      </c>
      <c r="C61" s="4">
        <v>328</v>
      </c>
      <c r="D61">
        <f t="shared" si="6"/>
        <v>51.898734177215189</v>
      </c>
      <c r="E61" s="6">
        <f t="shared" si="1"/>
        <v>1.1002650028512965E-3</v>
      </c>
      <c r="F61" s="7">
        <f t="shared" si="4"/>
        <v>0.86320821173392381</v>
      </c>
      <c r="G61" s="8">
        <f t="shared" si="2"/>
        <v>1.9067732689696788E-3</v>
      </c>
      <c r="H61" s="8">
        <f t="shared" si="5"/>
        <v>0.36015085231558319</v>
      </c>
      <c r="I61">
        <f t="shared" si="3"/>
        <v>1.0111227762610864E-3</v>
      </c>
    </row>
    <row r="62" spans="1:9">
      <c r="A62" s="3" t="s">
        <v>139</v>
      </c>
      <c r="B62">
        <v>5.07</v>
      </c>
      <c r="C62" s="4">
        <v>256</v>
      </c>
      <c r="D62">
        <f t="shared" si="6"/>
        <v>50.493096646942796</v>
      </c>
      <c r="E62" s="6">
        <f t="shared" si="1"/>
        <v>8.5874341685954854E-4</v>
      </c>
      <c r="F62" s="7">
        <f t="shared" si="4"/>
        <v>0.86406695515078336</v>
      </c>
      <c r="G62" s="8">
        <f t="shared" si="2"/>
        <v>1.5296424800120682E-3</v>
      </c>
      <c r="H62" s="8">
        <f t="shared" si="5"/>
        <v>0.36168049479559528</v>
      </c>
      <c r="I62">
        <f t="shared" si="3"/>
        <v>1.6874879144453403E-3</v>
      </c>
    </row>
    <row r="63" spans="1:9">
      <c r="A63" s="3" t="s">
        <v>122</v>
      </c>
      <c r="B63">
        <v>8.33</v>
      </c>
      <c r="C63" s="4">
        <v>399</v>
      </c>
      <c r="D63">
        <f t="shared" si="6"/>
        <v>47.899159663865547</v>
      </c>
      <c r="E63" s="6">
        <f t="shared" si="1"/>
        <v>1.3384321223709368E-3</v>
      </c>
      <c r="F63" s="7">
        <f t="shared" si="4"/>
        <v>0.8654053872731543</v>
      </c>
      <c r="G63" s="8">
        <f t="shared" si="2"/>
        <v>2.5131995776135163E-3</v>
      </c>
      <c r="H63" s="8">
        <f t="shared" si="5"/>
        <v>0.36419369437320881</v>
      </c>
      <c r="I63">
        <f t="shared" si="3"/>
        <v>1.8760997320277917E-3</v>
      </c>
    </row>
    <row r="64" spans="1:9">
      <c r="A64" s="3" t="s">
        <v>77</v>
      </c>
      <c r="B64">
        <v>9.16</v>
      </c>
      <c r="C64" s="4">
        <v>422</v>
      </c>
      <c r="D64">
        <f t="shared" si="6"/>
        <v>46.069868995633186</v>
      </c>
      <c r="E64" s="6">
        <f t="shared" si="1"/>
        <v>1.4155848512294119E-3</v>
      </c>
      <c r="F64" s="7">
        <f t="shared" si="4"/>
        <v>0.86682097212438369</v>
      </c>
      <c r="G64" s="8">
        <f t="shared" si="2"/>
        <v>2.7636144214813699E-3</v>
      </c>
      <c r="H64" s="8">
        <f t="shared" si="5"/>
        <v>0.36695730879469018</v>
      </c>
      <c r="I64">
        <f t="shared" si="3"/>
        <v>2.599716677379571E-3</v>
      </c>
    </row>
    <row r="65" spans="1:9">
      <c r="A65" s="3" t="s">
        <v>96</v>
      </c>
      <c r="B65">
        <v>12.6</v>
      </c>
      <c r="C65" s="4">
        <v>565</v>
      </c>
      <c r="D65">
        <f t="shared" si="6"/>
        <v>44.841269841269842</v>
      </c>
      <c r="E65" s="6">
        <f t="shared" si="1"/>
        <v>1.8952735567408004E-3</v>
      </c>
      <c r="F65" s="7">
        <f t="shared" si="4"/>
        <v>0.86871624568112449</v>
      </c>
      <c r="G65" s="8">
        <f t="shared" si="2"/>
        <v>3.8014783526927136E-3</v>
      </c>
      <c r="H65" s="8">
        <f t="shared" si="5"/>
        <v>0.37075878714738292</v>
      </c>
      <c r="I65">
        <f t="shared" si="3"/>
        <v>1.8121599677809463E-3</v>
      </c>
    </row>
    <row r="66" spans="1:9">
      <c r="A66" s="3" t="s">
        <v>68</v>
      </c>
      <c r="B66">
        <v>8.76</v>
      </c>
      <c r="C66" s="4">
        <v>389</v>
      </c>
      <c r="D66">
        <f t="shared" ref="D66:D97" si="7">C66/B66</f>
        <v>44.406392694063925</v>
      </c>
      <c r="E66" s="6">
        <f t="shared" si="1"/>
        <v>1.3048874576498607E-3</v>
      </c>
      <c r="F66" s="7">
        <f t="shared" si="4"/>
        <v>0.87002113313877438</v>
      </c>
      <c r="G66" s="8">
        <f t="shared" si="2"/>
        <v>2.6429325690149343E-3</v>
      </c>
      <c r="H66" s="8">
        <f t="shared" si="5"/>
        <v>0.37340171971639785</v>
      </c>
      <c r="I66">
        <f t="shared" si="3"/>
        <v>6.8383978819163138E-3</v>
      </c>
    </row>
    <row r="67" spans="1:9">
      <c r="A67" s="3" t="s">
        <v>26</v>
      </c>
      <c r="B67">
        <v>32.58</v>
      </c>
      <c r="C67" s="4">
        <v>1368</v>
      </c>
      <c r="D67">
        <f t="shared" si="7"/>
        <v>41.988950276243095</v>
      </c>
      <c r="E67" s="6">
        <f t="shared" ref="E67:E130" si="8">C67/298110</f>
        <v>4.5889101338432124E-3</v>
      </c>
      <c r="F67" s="7">
        <f t="shared" si="4"/>
        <v>0.8746100432726176</v>
      </c>
      <c r="G67" s="8">
        <f t="shared" ref="G67:G130" si="9">B67/3314.5</f>
        <v>9.8295368833911604E-3</v>
      </c>
      <c r="H67" s="8">
        <f t="shared" si="5"/>
        <v>0.38323125659978902</v>
      </c>
      <c r="I67">
        <f t="shared" ref="I67:I130" si="10">F67*H68-F68*H67</f>
        <v>1.1171480543646639E-2</v>
      </c>
    </row>
    <row r="68" spans="1:9">
      <c r="A68" s="3" t="s">
        <v>110</v>
      </c>
      <c r="B68">
        <v>53.03</v>
      </c>
      <c r="C68" s="4">
        <v>2195</v>
      </c>
      <c r="D68">
        <f t="shared" si="7"/>
        <v>41.391665095229115</v>
      </c>
      <c r="E68" s="6">
        <f t="shared" si="8"/>
        <v>7.3630539062762065E-3</v>
      </c>
      <c r="F68" s="7">
        <f t="shared" ref="F68:F131" si="11">F67+E68</f>
        <v>0.88197309717889383</v>
      </c>
      <c r="G68" s="8">
        <f t="shared" si="9"/>
        <v>1.599939659073767E-2</v>
      </c>
      <c r="H68" s="8">
        <f t="shared" ref="H68:H131" si="12">H67+G68</f>
        <v>0.3992306531905267</v>
      </c>
      <c r="I68">
        <f t="shared" si="10"/>
        <v>9.5499798274056857E-4</v>
      </c>
    </row>
    <row r="69" spans="1:9">
      <c r="A69" s="3" t="s">
        <v>52</v>
      </c>
      <c r="B69">
        <v>4.5199999999999996</v>
      </c>
      <c r="C69" s="4">
        <v>185</v>
      </c>
      <c r="D69">
        <f t="shared" si="7"/>
        <v>40.929203539823014</v>
      </c>
      <c r="E69" s="6">
        <f t="shared" si="8"/>
        <v>6.2057629733990808E-4</v>
      </c>
      <c r="F69" s="7">
        <f t="shared" si="11"/>
        <v>0.88259367347623374</v>
      </c>
      <c r="G69" s="8">
        <f t="shared" si="9"/>
        <v>1.3637049328707193E-3</v>
      </c>
      <c r="H69" s="8">
        <f t="shared" si="12"/>
        <v>0.40059435812339744</v>
      </c>
      <c r="I69">
        <f t="shared" si="10"/>
        <v>1.666953387778114E-3</v>
      </c>
    </row>
    <row r="70" spans="1:9">
      <c r="A70" s="3" t="s">
        <v>70</v>
      </c>
      <c r="B70">
        <v>7.88</v>
      </c>
      <c r="C70" s="4">
        <v>321</v>
      </c>
      <c r="D70">
        <f t="shared" si="7"/>
        <v>40.736040609137056</v>
      </c>
      <c r="E70" s="6">
        <f t="shared" si="8"/>
        <v>1.0767837375465431E-3</v>
      </c>
      <c r="F70" s="7">
        <f t="shared" si="11"/>
        <v>0.88367045721378024</v>
      </c>
      <c r="G70" s="8">
        <f t="shared" si="9"/>
        <v>2.3774324935887767E-3</v>
      </c>
      <c r="H70" s="8">
        <f t="shared" si="12"/>
        <v>0.40297179061698624</v>
      </c>
      <c r="I70">
        <f t="shared" si="10"/>
        <v>1.3482223774348157E-3</v>
      </c>
    </row>
    <row r="71" spans="1:9">
      <c r="A71" s="3" t="s">
        <v>40</v>
      </c>
      <c r="B71">
        <v>6.36</v>
      </c>
      <c r="C71" s="4">
        <v>257</v>
      </c>
      <c r="D71">
        <f t="shared" si="7"/>
        <v>40.408805031446541</v>
      </c>
      <c r="E71" s="6">
        <f t="shared" si="8"/>
        <v>8.6209788333165612E-4</v>
      </c>
      <c r="F71" s="7">
        <f t="shared" si="11"/>
        <v>0.88453255509711193</v>
      </c>
      <c r="G71" s="8">
        <f t="shared" si="9"/>
        <v>1.9188414542163222E-3</v>
      </c>
      <c r="H71" s="8">
        <f t="shared" si="12"/>
        <v>0.40489063207120257</v>
      </c>
      <c r="I71">
        <f t="shared" si="10"/>
        <v>2.1413119275359993E-2</v>
      </c>
    </row>
    <row r="72" spans="1:9">
      <c r="A72" s="3" t="s">
        <v>102</v>
      </c>
      <c r="B72">
        <v>98.53</v>
      </c>
      <c r="C72" s="4">
        <v>3594</v>
      </c>
      <c r="D72">
        <f t="shared" si="7"/>
        <v>36.4762001420887</v>
      </c>
      <c r="E72" s="6">
        <f t="shared" si="8"/>
        <v>1.2055952500754755E-2</v>
      </c>
      <c r="F72" s="7">
        <f t="shared" si="11"/>
        <v>0.89658850759786668</v>
      </c>
      <c r="G72" s="8">
        <f t="shared" si="9"/>
        <v>2.972695730879469E-2</v>
      </c>
      <c r="H72" s="8">
        <f t="shared" si="12"/>
        <v>0.43461758937999728</v>
      </c>
      <c r="I72">
        <f t="shared" si="10"/>
        <v>1.5465342352248279E-3</v>
      </c>
    </row>
    <row r="73" spans="1:9">
      <c r="A73" s="3" t="s">
        <v>64</v>
      </c>
      <c r="B73">
        <v>7.07</v>
      </c>
      <c r="C73" s="4">
        <v>251</v>
      </c>
      <c r="D73">
        <f t="shared" si="7"/>
        <v>35.502121640735503</v>
      </c>
      <c r="E73" s="6">
        <f t="shared" si="8"/>
        <v>8.4197108449901039E-4</v>
      </c>
      <c r="F73" s="7">
        <f t="shared" si="11"/>
        <v>0.8974304786823657</v>
      </c>
      <c r="G73" s="8">
        <f t="shared" si="9"/>
        <v>2.1330517423442451E-3</v>
      </c>
      <c r="H73" s="8">
        <f t="shared" si="12"/>
        <v>0.43675064112234152</v>
      </c>
      <c r="I73">
        <f t="shared" si="10"/>
        <v>3.7778845768923208E-3</v>
      </c>
    </row>
    <row r="74" spans="1:9">
      <c r="A74" s="3" t="s">
        <v>104</v>
      </c>
      <c r="B74">
        <v>17.14</v>
      </c>
      <c r="C74" s="4">
        <v>589</v>
      </c>
      <c r="D74">
        <f t="shared" si="7"/>
        <v>34.364060676779459</v>
      </c>
      <c r="E74" s="6">
        <f t="shared" si="8"/>
        <v>1.9757807520713829E-3</v>
      </c>
      <c r="F74" s="7">
        <f t="shared" si="11"/>
        <v>0.89940625943443708</v>
      </c>
      <c r="G74" s="8">
        <f t="shared" si="9"/>
        <v>5.171217378186755E-3</v>
      </c>
      <c r="H74" s="8">
        <f t="shared" si="12"/>
        <v>0.44192185850052829</v>
      </c>
      <c r="I74">
        <f t="shared" si="10"/>
        <v>1.7213182527976989E-3</v>
      </c>
    </row>
    <row r="75" spans="1:9">
      <c r="A75" s="3" t="s">
        <v>108</v>
      </c>
      <c r="B75">
        <v>7.66</v>
      </c>
      <c r="C75" s="4">
        <v>241</v>
      </c>
      <c r="D75">
        <f t="shared" si="7"/>
        <v>31.4621409921671</v>
      </c>
      <c r="E75" s="6">
        <f t="shared" si="8"/>
        <v>8.0842641977793431E-4</v>
      </c>
      <c r="F75" s="7">
        <f t="shared" si="11"/>
        <v>0.90021468585421505</v>
      </c>
      <c r="G75" s="8">
        <f t="shared" si="9"/>
        <v>2.3110574747322371E-3</v>
      </c>
      <c r="H75" s="8">
        <f t="shared" si="12"/>
        <v>0.44423291597526054</v>
      </c>
      <c r="I75">
        <f t="shared" si="10"/>
        <v>5.7167442158693182E-3</v>
      </c>
    </row>
    <row r="76" spans="1:9">
      <c r="A76" s="3" t="s">
        <v>127</v>
      </c>
      <c r="B76">
        <v>25.35</v>
      </c>
      <c r="C76" s="4">
        <v>784</v>
      </c>
      <c r="D76">
        <f t="shared" si="7"/>
        <v>30.927021696252464</v>
      </c>
      <c r="E76" s="6">
        <f t="shared" si="8"/>
        <v>2.6299017141323674E-3</v>
      </c>
      <c r="F76" s="7">
        <f t="shared" si="11"/>
        <v>0.9028445875683474</v>
      </c>
      <c r="G76" s="8">
        <f t="shared" si="9"/>
        <v>7.6482124000603413E-3</v>
      </c>
      <c r="H76" s="8">
        <f t="shared" si="12"/>
        <v>0.45188112837532091</v>
      </c>
      <c r="I76">
        <f t="shared" si="10"/>
        <v>2.9922831938462013E-3</v>
      </c>
    </row>
    <row r="77" spans="1:9">
      <c r="A77" s="3" t="s">
        <v>97</v>
      </c>
      <c r="B77">
        <v>13.2</v>
      </c>
      <c r="C77" s="4">
        <v>398</v>
      </c>
      <c r="D77">
        <f t="shared" si="7"/>
        <v>30.151515151515152</v>
      </c>
      <c r="E77" s="6">
        <f t="shared" si="8"/>
        <v>1.3350776558988292E-3</v>
      </c>
      <c r="F77" s="7">
        <f t="shared" si="11"/>
        <v>0.9041796652242462</v>
      </c>
      <c r="G77" s="8">
        <f t="shared" si="9"/>
        <v>3.9825011313923669E-3</v>
      </c>
      <c r="H77" s="8">
        <f t="shared" si="12"/>
        <v>0.45586362950671327</v>
      </c>
      <c r="I77">
        <f t="shared" si="10"/>
        <v>5.3214962819086442E-3</v>
      </c>
    </row>
    <row r="78" spans="1:9">
      <c r="A78" s="3" t="s">
        <v>80</v>
      </c>
      <c r="B78">
        <v>23.42</v>
      </c>
      <c r="C78" s="4">
        <v>698</v>
      </c>
      <c r="D78">
        <f t="shared" si="7"/>
        <v>29.803586678052945</v>
      </c>
      <c r="E78" s="6">
        <f t="shared" si="8"/>
        <v>2.3414175975311128E-3</v>
      </c>
      <c r="F78" s="7">
        <f t="shared" si="11"/>
        <v>0.90652108282177735</v>
      </c>
      <c r="G78" s="8">
        <f t="shared" si="9"/>
        <v>7.0659224619097905E-3</v>
      </c>
      <c r="H78" s="8">
        <f t="shared" si="12"/>
        <v>0.46292955196862307</v>
      </c>
      <c r="I78">
        <f t="shared" si="10"/>
        <v>6.5878633824228983E-3</v>
      </c>
    </row>
    <row r="79" spans="1:9">
      <c r="A79" s="3" t="s">
        <v>95</v>
      </c>
      <c r="B79">
        <v>28.97</v>
      </c>
      <c r="C79" s="4">
        <v>860</v>
      </c>
      <c r="D79">
        <f t="shared" si="7"/>
        <v>29.685881946841562</v>
      </c>
      <c r="E79" s="6">
        <f t="shared" si="8"/>
        <v>2.8848411660125457E-3</v>
      </c>
      <c r="F79" s="7">
        <f t="shared" si="11"/>
        <v>0.90940592398778985</v>
      </c>
      <c r="G79" s="8">
        <f t="shared" si="9"/>
        <v>8.7403831648815798E-3</v>
      </c>
      <c r="H79" s="8">
        <f t="shared" si="12"/>
        <v>0.47166993513350464</v>
      </c>
      <c r="I79">
        <f t="shared" si="10"/>
        <v>2.5817396305630791E-2</v>
      </c>
    </row>
    <row r="80" spans="1:9">
      <c r="A80" s="3" t="s">
        <v>99</v>
      </c>
      <c r="B80">
        <v>113.23</v>
      </c>
      <c r="C80" s="4">
        <v>3318</v>
      </c>
      <c r="D80">
        <f t="shared" si="7"/>
        <v>29.303188201006801</v>
      </c>
      <c r="E80" s="6">
        <f t="shared" si="8"/>
        <v>1.1130119754453055E-2</v>
      </c>
      <c r="F80" s="7">
        <f t="shared" si="11"/>
        <v>0.92053604374224296</v>
      </c>
      <c r="G80" s="8">
        <f t="shared" si="9"/>
        <v>3.4162015386936188E-2</v>
      </c>
      <c r="H80" s="8">
        <f t="shared" si="12"/>
        <v>0.50583195052044083</v>
      </c>
      <c r="I80">
        <f t="shared" si="10"/>
        <v>6.5470784846327068E-3</v>
      </c>
    </row>
    <row r="81" spans="1:9">
      <c r="A81" s="3" t="s">
        <v>73</v>
      </c>
      <c r="B81">
        <v>28.62</v>
      </c>
      <c r="C81" s="4">
        <v>826</v>
      </c>
      <c r="D81">
        <f t="shared" si="7"/>
        <v>28.86093640810622</v>
      </c>
      <c r="E81" s="6">
        <f t="shared" si="8"/>
        <v>2.7707893059608869E-3</v>
      </c>
      <c r="F81" s="7">
        <f t="shared" si="11"/>
        <v>0.92330683304820382</v>
      </c>
      <c r="G81" s="8">
        <f t="shared" si="9"/>
        <v>8.6347865439734498E-3</v>
      </c>
      <c r="H81" s="8">
        <f t="shared" si="12"/>
        <v>0.51446673706441426</v>
      </c>
      <c r="I81">
        <f t="shared" si="10"/>
        <v>1.855613490651109E-3</v>
      </c>
    </row>
    <row r="82" spans="1:9">
      <c r="A82" s="3" t="s">
        <v>58</v>
      </c>
      <c r="B82">
        <v>8.08</v>
      </c>
      <c r="C82" s="4">
        <v>229</v>
      </c>
      <c r="D82">
        <f t="shared" si="7"/>
        <v>28.341584158415841</v>
      </c>
      <c r="E82" s="6">
        <f t="shared" si="8"/>
        <v>7.6817282211264295E-4</v>
      </c>
      <c r="F82" s="7">
        <f t="shared" si="11"/>
        <v>0.92407500587031643</v>
      </c>
      <c r="G82" s="8">
        <f t="shared" si="9"/>
        <v>2.4377734198219943E-3</v>
      </c>
      <c r="H82" s="8">
        <f t="shared" si="12"/>
        <v>0.51690451048423625</v>
      </c>
      <c r="I82">
        <f t="shared" si="10"/>
        <v>2.3519778972185268E-3</v>
      </c>
    </row>
    <row r="83" spans="1:9">
      <c r="A83" s="3" t="s">
        <v>54</v>
      </c>
      <c r="B83">
        <v>10.19</v>
      </c>
      <c r="C83" s="4">
        <v>282</v>
      </c>
      <c r="D83">
        <f t="shared" si="7"/>
        <v>27.674190382728167</v>
      </c>
      <c r="E83" s="6">
        <f t="shared" si="8"/>
        <v>9.4595954513434642E-4</v>
      </c>
      <c r="F83" s="7">
        <f t="shared" si="11"/>
        <v>0.92502096541545076</v>
      </c>
      <c r="G83" s="8">
        <f t="shared" si="9"/>
        <v>3.0743701915824408E-3</v>
      </c>
      <c r="H83" s="8">
        <f t="shared" si="12"/>
        <v>0.51997888067581866</v>
      </c>
      <c r="I83">
        <f t="shared" si="10"/>
        <v>4.360682578314512E-3</v>
      </c>
    </row>
    <row r="84" spans="1:9">
      <c r="A84" s="3" t="s">
        <v>116</v>
      </c>
      <c r="B84">
        <v>18.8</v>
      </c>
      <c r="C84" s="4">
        <v>508</v>
      </c>
      <c r="D84">
        <f t="shared" si="7"/>
        <v>27.021276595744681</v>
      </c>
      <c r="E84" s="6">
        <f t="shared" si="8"/>
        <v>1.7040689678306665E-3</v>
      </c>
      <c r="F84" s="7">
        <f t="shared" si="11"/>
        <v>0.92672503438328147</v>
      </c>
      <c r="G84" s="8">
        <f t="shared" si="9"/>
        <v>5.6720470659224623E-3</v>
      </c>
      <c r="H84" s="8">
        <f t="shared" si="12"/>
        <v>0.52565092774174116</v>
      </c>
      <c r="I84">
        <f t="shared" si="10"/>
        <v>6.1778771807719512E-3</v>
      </c>
    </row>
    <row r="85" spans="1:9">
      <c r="A85" s="3" t="s">
        <v>27</v>
      </c>
      <c r="B85">
        <v>26.63</v>
      </c>
      <c r="C85" s="4">
        <v>719</v>
      </c>
      <c r="D85">
        <f t="shared" si="7"/>
        <v>26.999624483665041</v>
      </c>
      <c r="E85" s="6">
        <f t="shared" si="8"/>
        <v>2.4118613934453726E-3</v>
      </c>
      <c r="F85" s="7">
        <f t="shared" si="11"/>
        <v>0.92913689577672687</v>
      </c>
      <c r="G85" s="8">
        <f t="shared" si="9"/>
        <v>8.0343943279529342E-3</v>
      </c>
      <c r="H85" s="8">
        <f t="shared" si="12"/>
        <v>0.5336853220696941</v>
      </c>
      <c r="I85">
        <f t="shared" si="10"/>
        <v>7.2703767126575114E-4</v>
      </c>
    </row>
    <row r="86" spans="1:9">
      <c r="A86" s="3" t="s">
        <v>144</v>
      </c>
      <c r="B86">
        <v>3.13</v>
      </c>
      <c r="C86" s="4">
        <v>84</v>
      </c>
      <c r="D86">
        <f t="shared" si="7"/>
        <v>26.837060702875402</v>
      </c>
      <c r="E86" s="6">
        <f t="shared" si="8"/>
        <v>2.8177518365703934E-4</v>
      </c>
      <c r="F86" s="7">
        <f t="shared" si="11"/>
        <v>0.92941867096038389</v>
      </c>
      <c r="G86" s="8">
        <f t="shared" si="9"/>
        <v>9.4433549554985661E-4</v>
      </c>
      <c r="H86" s="8">
        <f t="shared" si="12"/>
        <v>0.53462965756524394</v>
      </c>
      <c r="I86">
        <f t="shared" si="10"/>
        <v>8.2711747457466234E-3</v>
      </c>
    </row>
    <row r="87" spans="1:9">
      <c r="A87" s="3" t="s">
        <v>124</v>
      </c>
      <c r="B87">
        <v>35.24</v>
      </c>
      <c r="C87" s="4">
        <v>898</v>
      </c>
      <c r="D87">
        <f t="shared" si="7"/>
        <v>25.482406356413165</v>
      </c>
      <c r="E87" s="6">
        <f t="shared" si="8"/>
        <v>3.0123108919526348E-3</v>
      </c>
      <c r="F87" s="7">
        <f t="shared" si="11"/>
        <v>0.93243098185233653</v>
      </c>
      <c r="G87" s="8">
        <f t="shared" si="9"/>
        <v>1.0632071202292957E-2</v>
      </c>
      <c r="H87" s="8">
        <f t="shared" si="12"/>
        <v>0.54526172876753687</v>
      </c>
      <c r="I87">
        <f t="shared" si="10"/>
        <v>1.1554554542412276E-3</v>
      </c>
    </row>
    <row r="88" spans="1:9">
      <c r="A88" s="3" t="s">
        <v>53</v>
      </c>
      <c r="B88">
        <v>4.92</v>
      </c>
      <c r="C88" s="4">
        <v>125</v>
      </c>
      <c r="D88">
        <f t="shared" si="7"/>
        <v>25.40650406504065</v>
      </c>
      <c r="E88" s="6">
        <f t="shared" si="8"/>
        <v>4.193083090134514E-4</v>
      </c>
      <c r="F88" s="7">
        <f t="shared" si="11"/>
        <v>0.93285029016135002</v>
      </c>
      <c r="G88" s="8">
        <f t="shared" si="9"/>
        <v>1.484386785337155E-3</v>
      </c>
      <c r="H88" s="8">
        <f t="shared" si="12"/>
        <v>0.546746115552874</v>
      </c>
      <c r="I88">
        <f t="shared" si="10"/>
        <v>9.7549274159796084E-3</v>
      </c>
    </row>
    <row r="89" spans="1:9">
      <c r="A89" s="3" t="s">
        <v>17</v>
      </c>
      <c r="B89">
        <v>41.32</v>
      </c>
      <c r="C89" s="4">
        <v>1022</v>
      </c>
      <c r="D89">
        <f t="shared" si="7"/>
        <v>24.733785091965149</v>
      </c>
      <c r="E89" s="6">
        <f t="shared" si="8"/>
        <v>3.4282647344939785E-3</v>
      </c>
      <c r="F89" s="7">
        <f t="shared" si="11"/>
        <v>0.936278554895844</v>
      </c>
      <c r="G89" s="8">
        <f t="shared" si="9"/>
        <v>1.2466435359782773E-2</v>
      </c>
      <c r="H89" s="8">
        <f t="shared" si="12"/>
        <v>0.55921255091265676</v>
      </c>
      <c r="I89">
        <f t="shared" si="10"/>
        <v>3.0446163219290945E-3</v>
      </c>
    </row>
    <row r="90" spans="1:9">
      <c r="A90" s="3" t="s">
        <v>67</v>
      </c>
      <c r="B90">
        <v>12.87</v>
      </c>
      <c r="C90" s="4">
        <v>315</v>
      </c>
      <c r="D90">
        <f t="shared" si="7"/>
        <v>24.475524475524477</v>
      </c>
      <c r="E90" s="6">
        <f t="shared" si="8"/>
        <v>1.0566569387138976E-3</v>
      </c>
      <c r="F90" s="7">
        <f t="shared" si="11"/>
        <v>0.93733521183455792</v>
      </c>
      <c r="G90" s="8">
        <f t="shared" si="9"/>
        <v>3.8829386031075577E-3</v>
      </c>
      <c r="H90" s="8">
        <f t="shared" si="12"/>
        <v>0.56309548951576427</v>
      </c>
      <c r="I90">
        <f t="shared" si="10"/>
        <v>3.0493652526125681E-3</v>
      </c>
    </row>
    <row r="91" spans="1:9">
      <c r="A91" s="3" t="s">
        <v>65</v>
      </c>
      <c r="B91">
        <v>12.82</v>
      </c>
      <c r="C91" s="4">
        <v>305</v>
      </c>
      <c r="D91">
        <f t="shared" si="7"/>
        <v>23.790951638065522</v>
      </c>
      <c r="E91" s="6">
        <f t="shared" si="8"/>
        <v>1.0231122739928213E-3</v>
      </c>
      <c r="F91" s="7">
        <f t="shared" si="11"/>
        <v>0.9383583241085508</v>
      </c>
      <c r="G91" s="8">
        <f t="shared" si="9"/>
        <v>3.8678533715492533E-3</v>
      </c>
      <c r="H91" s="8">
        <f t="shared" si="12"/>
        <v>0.56696334288731354</v>
      </c>
      <c r="I91">
        <f t="shared" si="10"/>
        <v>1.0874691883347998E-3</v>
      </c>
    </row>
    <row r="92" spans="1:9">
      <c r="A92" s="3" t="s">
        <v>101</v>
      </c>
      <c r="B92">
        <v>4.5599999999999996</v>
      </c>
      <c r="C92" s="4">
        <v>107</v>
      </c>
      <c r="D92">
        <f t="shared" si="7"/>
        <v>23.464912280701757</v>
      </c>
      <c r="E92" s="6">
        <f t="shared" si="8"/>
        <v>3.5892791251551442E-4</v>
      </c>
      <c r="F92" s="7">
        <f t="shared" si="11"/>
        <v>0.93871725202106626</v>
      </c>
      <c r="G92" s="8">
        <f t="shared" si="9"/>
        <v>1.375773118117363E-3</v>
      </c>
      <c r="H92" s="8">
        <f t="shared" si="12"/>
        <v>0.56833911600543086</v>
      </c>
      <c r="I92">
        <f t="shared" si="10"/>
        <v>5.2235791272718934E-3</v>
      </c>
    </row>
    <row r="93" spans="1:9">
      <c r="A93" s="3" t="s">
        <v>23</v>
      </c>
      <c r="B93">
        <v>21.85</v>
      </c>
      <c r="C93" s="4">
        <v>506</v>
      </c>
      <c r="D93">
        <f t="shared" si="7"/>
        <v>23.157894736842103</v>
      </c>
      <c r="E93" s="6">
        <f t="shared" si="8"/>
        <v>1.6973600348864513E-3</v>
      </c>
      <c r="F93" s="7">
        <f t="shared" si="11"/>
        <v>0.94041461205595267</v>
      </c>
      <c r="G93" s="8">
        <f t="shared" si="9"/>
        <v>6.5922461909790316E-3</v>
      </c>
      <c r="H93" s="8">
        <f t="shared" si="12"/>
        <v>0.57493136219640983</v>
      </c>
      <c r="I93">
        <f t="shared" si="10"/>
        <v>3.198522138155413E-3</v>
      </c>
    </row>
    <row r="94" spans="1:9">
      <c r="A94" s="3" t="s">
        <v>109</v>
      </c>
      <c r="B94">
        <v>13.36</v>
      </c>
      <c r="C94" s="4">
        <v>307</v>
      </c>
      <c r="D94">
        <f t="shared" si="7"/>
        <v>22.979041916167667</v>
      </c>
      <c r="E94" s="6">
        <f t="shared" si="8"/>
        <v>1.0298212069370367E-3</v>
      </c>
      <c r="F94" s="7">
        <f t="shared" si="11"/>
        <v>0.94144443326288973</v>
      </c>
      <c r="G94" s="8">
        <f t="shared" si="9"/>
        <v>4.0307738723789404E-3</v>
      </c>
      <c r="H94" s="8">
        <f t="shared" si="12"/>
        <v>0.57896213606878877</v>
      </c>
      <c r="I94">
        <f t="shared" si="10"/>
        <v>1.9565189795119897E-3</v>
      </c>
    </row>
    <row r="95" spans="1:9">
      <c r="A95" s="3" t="s">
        <v>72</v>
      </c>
      <c r="B95">
        <v>8.16</v>
      </c>
      <c r="C95" s="4">
        <v>186</v>
      </c>
      <c r="D95">
        <f t="shared" si="7"/>
        <v>22.794117647058822</v>
      </c>
      <c r="E95" s="6">
        <f t="shared" si="8"/>
        <v>6.2393076381201567E-4</v>
      </c>
      <c r="F95" s="7">
        <f t="shared" si="11"/>
        <v>0.9420683640267018</v>
      </c>
      <c r="G95" s="8">
        <f t="shared" si="9"/>
        <v>2.4619097903152815E-3</v>
      </c>
      <c r="H95" s="8">
        <f t="shared" si="12"/>
        <v>0.58142404585910401</v>
      </c>
      <c r="I95">
        <f t="shared" si="10"/>
        <v>2.2961758105581875E-2</v>
      </c>
    </row>
    <row r="96" spans="1:9">
      <c r="A96" s="3" t="s">
        <v>60</v>
      </c>
      <c r="B96">
        <v>95.65</v>
      </c>
      <c r="C96" s="4">
        <v>2166</v>
      </c>
      <c r="D96">
        <f t="shared" si="7"/>
        <v>22.645060115002611</v>
      </c>
      <c r="E96" s="6">
        <f t="shared" si="8"/>
        <v>7.265774378585086E-3</v>
      </c>
      <c r="F96" s="7">
        <f t="shared" si="11"/>
        <v>0.94933413840528691</v>
      </c>
      <c r="G96" s="8">
        <f t="shared" si="9"/>
        <v>2.8858047971036357E-2</v>
      </c>
      <c r="H96" s="8">
        <f t="shared" si="12"/>
        <v>0.61028209383014032</v>
      </c>
      <c r="I96">
        <f t="shared" si="10"/>
        <v>2.5083070460105716E-3</v>
      </c>
    </row>
    <row r="97" spans="1:9">
      <c r="A97" s="3" t="s">
        <v>37</v>
      </c>
      <c r="B97">
        <v>10.43</v>
      </c>
      <c r="C97" s="4">
        <v>234</v>
      </c>
      <c r="D97">
        <f t="shared" si="7"/>
        <v>22.435282837967403</v>
      </c>
      <c r="E97" s="6">
        <f t="shared" si="8"/>
        <v>7.8494515447318099E-4</v>
      </c>
      <c r="F97" s="7">
        <f t="shared" si="11"/>
        <v>0.95011908355976005</v>
      </c>
      <c r="G97" s="8">
        <f t="shared" si="9"/>
        <v>3.146779303062302E-3</v>
      </c>
      <c r="H97" s="8">
        <f t="shared" si="12"/>
        <v>0.6134288731332026</v>
      </c>
      <c r="I97">
        <f t="shared" si="10"/>
        <v>2.2595709433451683E-3</v>
      </c>
    </row>
    <row r="98" spans="1:9">
      <c r="A98" s="3" t="s">
        <v>34</v>
      </c>
      <c r="B98">
        <v>9.39</v>
      </c>
      <c r="C98" s="4">
        <v>210</v>
      </c>
      <c r="D98">
        <f t="shared" ref="D98:D129" si="13">C98/B98</f>
        <v>22.364217252396166</v>
      </c>
      <c r="E98" s="6">
        <f t="shared" si="8"/>
        <v>7.0443795914259838E-4</v>
      </c>
      <c r="F98" s="7">
        <f t="shared" si="11"/>
        <v>0.95082352151890259</v>
      </c>
      <c r="G98" s="8">
        <f t="shared" si="9"/>
        <v>2.8330064866495704E-3</v>
      </c>
      <c r="H98" s="8">
        <f t="shared" si="12"/>
        <v>0.61626187961985213</v>
      </c>
      <c r="I98">
        <f t="shared" si="10"/>
        <v>3.7332575423286718E-3</v>
      </c>
    </row>
    <row r="99" spans="1:9">
      <c r="A99" s="3" t="s">
        <v>46</v>
      </c>
      <c r="B99">
        <v>15.5</v>
      </c>
      <c r="C99" s="4">
        <v>345</v>
      </c>
      <c r="D99">
        <f t="shared" si="13"/>
        <v>22.258064516129032</v>
      </c>
      <c r="E99" s="6">
        <f t="shared" si="8"/>
        <v>1.1572909328771259E-3</v>
      </c>
      <c r="F99" s="7">
        <f t="shared" si="11"/>
        <v>0.95198081245177968</v>
      </c>
      <c r="G99" s="8">
        <f t="shared" si="9"/>
        <v>4.6764217830743702E-3</v>
      </c>
      <c r="H99" s="8">
        <f t="shared" si="12"/>
        <v>0.6209383014029265</v>
      </c>
      <c r="I99">
        <f t="shared" si="10"/>
        <v>4.250509289126847E-3</v>
      </c>
    </row>
    <row r="100" spans="1:9">
      <c r="A100" s="3" t="s">
        <v>31</v>
      </c>
      <c r="B100">
        <v>17.62</v>
      </c>
      <c r="C100" s="4">
        <v>389</v>
      </c>
      <c r="D100">
        <f t="shared" si="13"/>
        <v>22.077185017026107</v>
      </c>
      <c r="E100" s="6">
        <f t="shared" si="8"/>
        <v>1.3048874576498607E-3</v>
      </c>
      <c r="F100" s="7">
        <f t="shared" si="11"/>
        <v>0.95328569990942957</v>
      </c>
      <c r="G100" s="8">
        <f t="shared" si="9"/>
        <v>5.3160356011464783E-3</v>
      </c>
      <c r="H100" s="8">
        <f t="shared" si="12"/>
        <v>0.62625433700407296</v>
      </c>
      <c r="I100">
        <f t="shared" si="10"/>
        <v>1.5630849471093278E-3</v>
      </c>
    </row>
    <row r="101" spans="1:9">
      <c r="A101" s="3" t="s">
        <v>93</v>
      </c>
      <c r="B101">
        <v>6.45</v>
      </c>
      <c r="C101" s="4">
        <v>139</v>
      </c>
      <c r="D101">
        <f t="shared" si="13"/>
        <v>21.550387596899224</v>
      </c>
      <c r="E101" s="6">
        <f t="shared" si="8"/>
        <v>4.6627083962295799E-4</v>
      </c>
      <c r="F101" s="7">
        <f t="shared" si="11"/>
        <v>0.95375197074905249</v>
      </c>
      <c r="G101" s="8">
        <f t="shared" si="9"/>
        <v>1.9459948710212702E-3</v>
      </c>
      <c r="H101" s="8">
        <f t="shared" si="12"/>
        <v>0.62820033187509428</v>
      </c>
      <c r="I101">
        <f t="shared" si="10"/>
        <v>3.4253148989586979E-3</v>
      </c>
    </row>
    <row r="102" spans="1:9">
      <c r="A102" s="3" t="s">
        <v>24</v>
      </c>
      <c r="B102">
        <v>14.13</v>
      </c>
      <c r="C102" s="4">
        <v>304</v>
      </c>
      <c r="D102">
        <f t="shared" si="13"/>
        <v>21.51450813871196</v>
      </c>
      <c r="E102" s="6">
        <f t="shared" si="8"/>
        <v>1.0197578075207138E-3</v>
      </c>
      <c r="F102" s="7">
        <f t="shared" si="11"/>
        <v>0.95477172855657322</v>
      </c>
      <c r="G102" s="8">
        <f t="shared" si="9"/>
        <v>4.2630864383768289E-3</v>
      </c>
      <c r="H102" s="8">
        <f t="shared" si="12"/>
        <v>0.63246341831347108</v>
      </c>
      <c r="I102">
        <f t="shared" si="10"/>
        <v>8.899945980894497E-3</v>
      </c>
    </row>
    <row r="103" spans="1:9">
      <c r="A103" s="3" t="s">
        <v>98</v>
      </c>
      <c r="B103">
        <v>36.56</v>
      </c>
      <c r="C103" s="4">
        <v>769</v>
      </c>
      <c r="D103">
        <f t="shared" si="13"/>
        <v>21.033916849015316</v>
      </c>
      <c r="E103" s="6">
        <f t="shared" si="8"/>
        <v>2.5795847170507532E-3</v>
      </c>
      <c r="F103" s="7">
        <f t="shared" si="11"/>
        <v>0.95735131327362399</v>
      </c>
      <c r="G103" s="8">
        <f t="shared" si="9"/>
        <v>1.1030321315432193E-2</v>
      </c>
      <c r="H103" s="8">
        <f t="shared" si="12"/>
        <v>0.64349373962890333</v>
      </c>
      <c r="I103">
        <f t="shared" si="10"/>
        <v>3.0882446778306427E-3</v>
      </c>
    </row>
    <row r="104" spans="1:9">
      <c r="A104" s="3" t="s">
        <v>36</v>
      </c>
      <c r="B104">
        <v>12.65</v>
      </c>
      <c r="C104" s="4">
        <v>262</v>
      </c>
      <c r="D104">
        <f t="shared" si="13"/>
        <v>20.711462450592883</v>
      </c>
      <c r="E104" s="6">
        <f t="shared" si="8"/>
        <v>8.7887021569219416E-4</v>
      </c>
      <c r="F104" s="7">
        <f t="shared" si="11"/>
        <v>0.95823018348931621</v>
      </c>
      <c r="G104" s="8">
        <f t="shared" si="9"/>
        <v>3.8165635842510185E-3</v>
      </c>
      <c r="H104" s="8">
        <f t="shared" si="12"/>
        <v>0.6473103032131543</v>
      </c>
      <c r="I104">
        <f t="shared" si="10"/>
        <v>4.4553882196814998E-3</v>
      </c>
    </row>
    <row r="105" spans="1:9">
      <c r="A105" s="3" t="s">
        <v>106</v>
      </c>
      <c r="B105">
        <v>18.13</v>
      </c>
      <c r="C105" s="4">
        <v>362</v>
      </c>
      <c r="D105">
        <f t="shared" si="13"/>
        <v>19.966905681191395</v>
      </c>
      <c r="E105" s="6">
        <f t="shared" si="8"/>
        <v>1.2143168629029553E-3</v>
      </c>
      <c r="F105" s="7">
        <f t="shared" si="11"/>
        <v>0.95944450035221918</v>
      </c>
      <c r="G105" s="8">
        <f t="shared" si="9"/>
        <v>5.4699049630411826E-3</v>
      </c>
      <c r="H105" s="8">
        <f t="shared" si="12"/>
        <v>0.65278020817619553</v>
      </c>
      <c r="I105">
        <f t="shared" si="10"/>
        <v>8.2774071815103767E-3</v>
      </c>
    </row>
    <row r="106" spans="1:9">
      <c r="A106" s="3" t="s">
        <v>137</v>
      </c>
      <c r="B106">
        <v>33.549999999999997</v>
      </c>
      <c r="C106" s="4">
        <v>655</v>
      </c>
      <c r="D106">
        <f t="shared" si="13"/>
        <v>19.523099850968705</v>
      </c>
      <c r="E106" s="6">
        <f t="shared" si="8"/>
        <v>2.1971755392304853E-3</v>
      </c>
      <c r="F106" s="7">
        <f t="shared" si="11"/>
        <v>0.96164167589144967</v>
      </c>
      <c r="G106" s="8">
        <f t="shared" si="9"/>
        <v>1.0122190375622266E-2</v>
      </c>
      <c r="H106" s="8">
        <f t="shared" si="12"/>
        <v>0.66290239855181776</v>
      </c>
      <c r="I106">
        <f t="shared" si="10"/>
        <v>7.801275262999896E-3</v>
      </c>
    </row>
    <row r="107" spans="1:9">
      <c r="A107" s="3" t="s">
        <v>94</v>
      </c>
      <c r="B107">
        <v>31.61</v>
      </c>
      <c r="C107" s="4">
        <v>616</v>
      </c>
      <c r="D107">
        <f t="shared" si="13"/>
        <v>19.487503954444797</v>
      </c>
      <c r="E107" s="6">
        <f t="shared" si="8"/>
        <v>2.0663513468182886E-3</v>
      </c>
      <c r="F107" s="7">
        <f t="shared" si="11"/>
        <v>0.96370802723826798</v>
      </c>
      <c r="G107" s="8">
        <f t="shared" si="9"/>
        <v>9.5368833911600535E-3</v>
      </c>
      <c r="H107" s="8">
        <f t="shared" si="12"/>
        <v>0.67243928194297786</v>
      </c>
      <c r="I107">
        <f t="shared" si="10"/>
        <v>6.8910455272854776E-3</v>
      </c>
    </row>
    <row r="108" spans="1:9">
      <c r="A108" s="3" t="s">
        <v>33</v>
      </c>
      <c r="B108">
        <v>27.82</v>
      </c>
      <c r="C108" s="4">
        <v>531</v>
      </c>
      <c r="D108">
        <f t="shared" si="13"/>
        <v>19.086987778576564</v>
      </c>
      <c r="E108" s="6">
        <f t="shared" si="8"/>
        <v>1.7812216966891416E-3</v>
      </c>
      <c r="F108" s="7">
        <f t="shared" si="11"/>
        <v>0.96548924893495713</v>
      </c>
      <c r="G108" s="8">
        <f t="shared" si="9"/>
        <v>8.3934228390405794E-3</v>
      </c>
      <c r="H108" s="8">
        <f t="shared" si="12"/>
        <v>0.68083270478201841</v>
      </c>
      <c r="I108">
        <f t="shared" si="10"/>
        <v>1.0250814414514364E-2</v>
      </c>
    </row>
    <row r="109" spans="1:9">
      <c r="A109" s="3" t="s">
        <v>48</v>
      </c>
      <c r="B109">
        <v>41.22</v>
      </c>
      <c r="C109" s="4">
        <v>769</v>
      </c>
      <c r="D109">
        <f t="shared" si="13"/>
        <v>18.655992236778264</v>
      </c>
      <c r="E109" s="6">
        <f t="shared" si="8"/>
        <v>2.5795847170507532E-3</v>
      </c>
      <c r="F109" s="7">
        <f t="shared" si="11"/>
        <v>0.96806883365200791</v>
      </c>
      <c r="G109" s="8">
        <f t="shared" si="9"/>
        <v>1.2436264896666164E-2</v>
      </c>
      <c r="H109" s="8">
        <f t="shared" si="12"/>
        <v>0.69326896967868457</v>
      </c>
      <c r="I109">
        <f t="shared" si="10"/>
        <v>8.915488763906132E-3</v>
      </c>
    </row>
    <row r="110" spans="1:9">
      <c r="A110" s="3" t="s">
        <v>87</v>
      </c>
      <c r="B110">
        <v>35.82</v>
      </c>
      <c r="C110" s="4">
        <v>665</v>
      </c>
      <c r="D110">
        <f t="shared" si="13"/>
        <v>18.565047459519821</v>
      </c>
      <c r="E110" s="6">
        <f t="shared" si="8"/>
        <v>2.2307202039515616E-3</v>
      </c>
      <c r="F110" s="7">
        <f t="shared" si="11"/>
        <v>0.97029955385595945</v>
      </c>
      <c r="G110" s="8">
        <f t="shared" si="9"/>
        <v>1.0807059888369287E-2</v>
      </c>
      <c r="H110" s="8">
        <f t="shared" si="12"/>
        <v>0.70407602956705384</v>
      </c>
      <c r="I110">
        <f t="shared" si="10"/>
        <v>4.8518371325918519E-3</v>
      </c>
    </row>
    <row r="111" spans="1:9">
      <c r="A111" s="3" t="s">
        <v>32</v>
      </c>
      <c r="B111">
        <v>19.47</v>
      </c>
      <c r="C111" s="4">
        <v>359</v>
      </c>
      <c r="D111">
        <f t="shared" si="13"/>
        <v>18.438623523369287</v>
      </c>
      <c r="E111" s="6">
        <f t="shared" si="8"/>
        <v>1.2042534634866325E-3</v>
      </c>
      <c r="F111" s="7">
        <f t="shared" si="11"/>
        <v>0.97150380731944608</v>
      </c>
      <c r="G111" s="8">
        <f t="shared" si="9"/>
        <v>5.8741891688037411E-3</v>
      </c>
      <c r="H111" s="8">
        <f t="shared" si="12"/>
        <v>0.70995021873585762</v>
      </c>
      <c r="I111">
        <f t="shared" si="10"/>
        <v>6.2596667953649376E-3</v>
      </c>
    </row>
    <row r="112" spans="1:9">
      <c r="A112" s="3" t="s">
        <v>84</v>
      </c>
      <c r="B112">
        <v>25.11</v>
      </c>
      <c r="C112" s="4">
        <v>462</v>
      </c>
      <c r="D112">
        <f t="shared" si="13"/>
        <v>18.399044205495819</v>
      </c>
      <c r="E112" s="6">
        <f t="shared" si="8"/>
        <v>1.5497635101137165E-3</v>
      </c>
      <c r="F112" s="7">
        <f t="shared" si="11"/>
        <v>0.97305357082955979</v>
      </c>
      <c r="G112" s="8">
        <f t="shared" si="9"/>
        <v>7.5758032885804797E-3</v>
      </c>
      <c r="H112" s="8">
        <f t="shared" si="12"/>
        <v>0.71752602202443805</v>
      </c>
      <c r="I112">
        <f t="shared" si="10"/>
        <v>1.2237299127916157E-2</v>
      </c>
    </row>
    <row r="113" spans="1:9">
      <c r="A113" s="3" t="s">
        <v>91</v>
      </c>
      <c r="B113">
        <v>48.71</v>
      </c>
      <c r="C113" s="4">
        <v>857</v>
      </c>
      <c r="D113">
        <f t="shared" si="13"/>
        <v>17.593923219051529</v>
      </c>
      <c r="E113" s="6">
        <f t="shared" si="8"/>
        <v>2.8747777665962229E-3</v>
      </c>
      <c r="F113" s="7">
        <f t="shared" si="11"/>
        <v>0.97592834859615596</v>
      </c>
      <c r="G113" s="8">
        <f t="shared" si="9"/>
        <v>1.4696032584100167E-2</v>
      </c>
      <c r="H113" s="8">
        <f t="shared" si="12"/>
        <v>0.73222205460853818</v>
      </c>
      <c r="I113">
        <f t="shared" si="10"/>
        <v>5.4658570343796287E-3</v>
      </c>
    </row>
    <row r="114" spans="1:9">
      <c r="A114" s="3" t="s">
        <v>47</v>
      </c>
      <c r="B114">
        <v>21.7</v>
      </c>
      <c r="C114" s="4">
        <v>376</v>
      </c>
      <c r="D114">
        <f t="shared" si="13"/>
        <v>17.327188940092167</v>
      </c>
      <c r="E114" s="6">
        <f t="shared" si="8"/>
        <v>1.2612793935124619E-3</v>
      </c>
      <c r="F114" s="7">
        <f t="shared" si="11"/>
        <v>0.97718962798966846</v>
      </c>
      <c r="G114" s="8">
        <f t="shared" si="9"/>
        <v>6.5469904963041184E-3</v>
      </c>
      <c r="H114" s="8">
        <f t="shared" si="12"/>
        <v>0.73876904510484231</v>
      </c>
      <c r="I114">
        <f t="shared" si="10"/>
        <v>1.1162356991956779E-2</v>
      </c>
    </row>
    <row r="115" spans="1:9">
      <c r="A115" s="3" t="s">
        <v>35</v>
      </c>
      <c r="B115">
        <v>43.72</v>
      </c>
      <c r="C115" s="4">
        <v>697</v>
      </c>
      <c r="D115">
        <f t="shared" si="13"/>
        <v>15.942360475754803</v>
      </c>
      <c r="E115" s="6">
        <f t="shared" si="8"/>
        <v>2.3380631310590053E-3</v>
      </c>
      <c r="F115" s="7">
        <f t="shared" si="11"/>
        <v>0.97952769112072746</v>
      </c>
      <c r="G115" s="8">
        <f t="shared" si="9"/>
        <v>1.3190526474581384E-2</v>
      </c>
      <c r="H115" s="8">
        <f t="shared" si="12"/>
        <v>0.75195957157942372</v>
      </c>
      <c r="I115">
        <f t="shared" si="10"/>
        <v>1.7848863184772856E-3</v>
      </c>
    </row>
    <row r="116" spans="1:9">
      <c r="A116" s="3" t="s">
        <v>42</v>
      </c>
      <c r="B116">
        <v>6.97</v>
      </c>
      <c r="C116" s="4">
        <v>109</v>
      </c>
      <c r="D116">
        <f t="shared" si="13"/>
        <v>15.638450502152081</v>
      </c>
      <c r="E116" s="6">
        <f t="shared" si="8"/>
        <v>3.6563684545972964E-4</v>
      </c>
      <c r="F116" s="7">
        <f t="shared" si="11"/>
        <v>0.97989332796618722</v>
      </c>
      <c r="G116" s="8">
        <f t="shared" si="9"/>
        <v>2.1028812792276363E-3</v>
      </c>
      <c r="H116" s="8">
        <f t="shared" si="12"/>
        <v>0.75406245285865137</v>
      </c>
      <c r="I116">
        <f t="shared" si="10"/>
        <v>9.7088868500303516E-3</v>
      </c>
    </row>
    <row r="117" spans="1:9">
      <c r="A117" s="3" t="s">
        <v>103</v>
      </c>
      <c r="B117">
        <v>37.82</v>
      </c>
      <c r="C117" s="4">
        <v>582</v>
      </c>
      <c r="D117">
        <f t="shared" si="13"/>
        <v>15.388683236382866</v>
      </c>
      <c r="E117" s="6">
        <f t="shared" si="8"/>
        <v>1.9522994867666298E-3</v>
      </c>
      <c r="F117" s="7">
        <f t="shared" si="11"/>
        <v>0.9818456274529539</v>
      </c>
      <c r="G117" s="8">
        <f t="shared" si="9"/>
        <v>1.1410469150701463E-2</v>
      </c>
      <c r="H117" s="8">
        <f t="shared" si="12"/>
        <v>0.7654729220093528</v>
      </c>
      <c r="I117">
        <f t="shared" si="10"/>
        <v>2.6412978320972114E-3</v>
      </c>
    </row>
    <row r="118" spans="1:9">
      <c r="A118" s="3" t="s">
        <v>141</v>
      </c>
      <c r="B118">
        <v>10.130000000000001</v>
      </c>
      <c r="C118" s="4">
        <v>140</v>
      </c>
      <c r="D118">
        <f t="shared" si="13"/>
        <v>13.820335636722605</v>
      </c>
      <c r="E118" s="6">
        <f t="shared" si="8"/>
        <v>4.6962530609506557E-4</v>
      </c>
      <c r="F118" s="7">
        <f t="shared" si="11"/>
        <v>0.98231525275904896</v>
      </c>
      <c r="G118" s="8">
        <f t="shared" si="9"/>
        <v>3.0562679137124756E-3</v>
      </c>
      <c r="H118" s="8">
        <f t="shared" si="12"/>
        <v>0.76852918992306529</v>
      </c>
      <c r="I118">
        <f t="shared" si="10"/>
        <v>1.5942625092111307E-3</v>
      </c>
    </row>
    <row r="119" spans="1:9">
      <c r="A119" s="3" t="s">
        <v>49</v>
      </c>
      <c r="B119">
        <v>6.11</v>
      </c>
      <c r="C119" s="4">
        <v>84</v>
      </c>
      <c r="D119">
        <f t="shared" si="13"/>
        <v>13.747954173486088</v>
      </c>
      <c r="E119" s="6">
        <f t="shared" si="8"/>
        <v>2.8177518365703934E-4</v>
      </c>
      <c r="F119" s="7">
        <f t="shared" si="11"/>
        <v>0.98259702794270598</v>
      </c>
      <c r="G119" s="8">
        <f t="shared" si="9"/>
        <v>1.8434152964248002E-3</v>
      </c>
      <c r="H119" s="8">
        <f t="shared" si="12"/>
        <v>0.77037260521949014</v>
      </c>
      <c r="I119">
        <f t="shared" si="10"/>
        <v>1.2008613464302043E-2</v>
      </c>
    </row>
    <row r="120" spans="1:9">
      <c r="A120" s="3" t="s">
        <v>28</v>
      </c>
      <c r="B120">
        <v>45.79</v>
      </c>
      <c r="C120" s="4">
        <v>606</v>
      </c>
      <c r="D120">
        <f t="shared" si="13"/>
        <v>13.234330639877703</v>
      </c>
      <c r="E120" s="6">
        <f t="shared" si="8"/>
        <v>2.0328066820972123E-3</v>
      </c>
      <c r="F120" s="7">
        <f t="shared" si="11"/>
        <v>0.98462983462480325</v>
      </c>
      <c r="G120" s="8">
        <f t="shared" si="9"/>
        <v>1.3815055061095188E-2</v>
      </c>
      <c r="H120" s="8">
        <f t="shared" si="12"/>
        <v>0.78418766028058529</v>
      </c>
      <c r="I120">
        <f t="shared" si="10"/>
        <v>2.8212088751279341E-3</v>
      </c>
    </row>
    <row r="121" spans="1:9">
      <c r="A121" s="3" t="s">
        <v>41</v>
      </c>
      <c r="B121">
        <v>10.71</v>
      </c>
      <c r="C121" s="4">
        <v>137</v>
      </c>
      <c r="D121">
        <f t="shared" si="13"/>
        <v>12.791783380018673</v>
      </c>
      <c r="E121" s="6">
        <f t="shared" si="8"/>
        <v>4.5956190667874276E-4</v>
      </c>
      <c r="F121" s="7">
        <f t="shared" si="11"/>
        <v>0.98508939653148198</v>
      </c>
      <c r="G121" s="8">
        <f t="shared" si="9"/>
        <v>3.2312565997888072E-3</v>
      </c>
      <c r="H121" s="8">
        <f t="shared" si="12"/>
        <v>0.78741891688037413</v>
      </c>
      <c r="I121">
        <f t="shared" si="10"/>
        <v>8.4414994431732948E-3</v>
      </c>
    </row>
    <row r="122" spans="1:9">
      <c r="A122" s="3" t="s">
        <v>90</v>
      </c>
      <c r="B122">
        <v>32.020000000000003</v>
      </c>
      <c r="C122" s="4">
        <v>407</v>
      </c>
      <c r="D122">
        <f t="shared" si="13"/>
        <v>12.710805746408493</v>
      </c>
      <c r="E122" s="6">
        <f t="shared" si="8"/>
        <v>1.3652678541477977E-3</v>
      </c>
      <c r="F122" s="7">
        <f t="shared" si="11"/>
        <v>0.98645466438562979</v>
      </c>
      <c r="G122" s="8">
        <f t="shared" si="9"/>
        <v>9.6605822899381508E-3</v>
      </c>
      <c r="H122" s="8">
        <f t="shared" si="12"/>
        <v>0.79707949917031229</v>
      </c>
      <c r="I122">
        <f t="shared" si="10"/>
        <v>1.1746938098009752E-2</v>
      </c>
    </row>
    <row r="123" spans="1:9">
      <c r="A123" s="3" t="s">
        <v>121</v>
      </c>
      <c r="B123">
        <v>44.42</v>
      </c>
      <c r="C123" s="4">
        <v>551</v>
      </c>
      <c r="D123">
        <f t="shared" si="13"/>
        <v>12.404322377307519</v>
      </c>
      <c r="E123" s="6">
        <f t="shared" si="8"/>
        <v>1.8483110261312938E-3</v>
      </c>
      <c r="F123" s="7">
        <f t="shared" si="11"/>
        <v>0.98830297541176104</v>
      </c>
      <c r="G123" s="8">
        <f t="shared" si="9"/>
        <v>1.3401719716397647E-2</v>
      </c>
      <c r="H123" s="8">
        <f t="shared" si="12"/>
        <v>0.81048121888670999</v>
      </c>
      <c r="I123">
        <f t="shared" si="10"/>
        <v>7.2174936524603828E-3</v>
      </c>
    </row>
    <row r="124" spans="1:9">
      <c r="A124" s="3" t="s">
        <v>25</v>
      </c>
      <c r="B124">
        <v>26.95</v>
      </c>
      <c r="C124" s="4">
        <v>301</v>
      </c>
      <c r="D124">
        <f t="shared" si="13"/>
        <v>11.168831168831169</v>
      </c>
      <c r="E124" s="6">
        <f t="shared" si="8"/>
        <v>1.009694408104391E-3</v>
      </c>
      <c r="F124" s="7">
        <f t="shared" si="11"/>
        <v>0.98931266981986543</v>
      </c>
      <c r="G124" s="8">
        <f t="shared" si="9"/>
        <v>8.1309398099260813E-3</v>
      </c>
      <c r="H124" s="8">
        <f t="shared" si="12"/>
        <v>0.81861215869663606</v>
      </c>
      <c r="I124">
        <f t="shared" si="10"/>
        <v>6.6014301625357819E-3</v>
      </c>
    </row>
    <row r="125" spans="1:9">
      <c r="A125" s="3" t="s">
        <v>43</v>
      </c>
      <c r="B125">
        <v>24.61</v>
      </c>
      <c r="C125" s="4">
        <v>271</v>
      </c>
      <c r="D125">
        <f t="shared" si="13"/>
        <v>11.011783827712312</v>
      </c>
      <c r="E125" s="6">
        <f t="shared" si="8"/>
        <v>9.0906041394116265E-4</v>
      </c>
      <c r="F125" s="7">
        <f t="shared" si="11"/>
        <v>0.99022173023380655</v>
      </c>
      <c r="G125" s="8">
        <f t="shared" si="9"/>
        <v>7.4249509729974357E-3</v>
      </c>
      <c r="H125" s="8">
        <f t="shared" si="12"/>
        <v>0.82603710966963351</v>
      </c>
      <c r="I125">
        <f t="shared" si="10"/>
        <v>1.1903656484335334E-2</v>
      </c>
    </row>
    <row r="126" spans="1:9">
      <c r="A126" s="3" t="s">
        <v>136</v>
      </c>
      <c r="B126">
        <v>44.12</v>
      </c>
      <c r="C126" s="4">
        <v>461</v>
      </c>
      <c r="D126">
        <f t="shared" si="13"/>
        <v>10.448776065276519</v>
      </c>
      <c r="E126" s="6">
        <f t="shared" si="8"/>
        <v>1.5464090436416089E-3</v>
      </c>
      <c r="F126" s="7">
        <f t="shared" si="11"/>
        <v>0.99176813927744811</v>
      </c>
      <c r="G126" s="8">
        <f t="shared" si="9"/>
        <v>1.3311208327047819E-2</v>
      </c>
      <c r="H126" s="8">
        <f t="shared" si="12"/>
        <v>0.8393483179966813</v>
      </c>
      <c r="I126">
        <f t="shared" si="10"/>
        <v>4.8918523096170841E-3</v>
      </c>
    </row>
    <row r="127" spans="1:9">
      <c r="A127" s="3" t="s">
        <v>38</v>
      </c>
      <c r="B127">
        <v>18.079999999999998</v>
      </c>
      <c r="C127" s="4">
        <v>184</v>
      </c>
      <c r="D127">
        <f t="shared" si="13"/>
        <v>10.176991150442479</v>
      </c>
      <c r="E127" s="6">
        <f t="shared" si="8"/>
        <v>6.172218308678005E-4</v>
      </c>
      <c r="F127" s="7">
        <f t="shared" si="11"/>
        <v>0.99238536110831588</v>
      </c>
      <c r="G127" s="8">
        <f t="shared" si="9"/>
        <v>5.4548197314828774E-3</v>
      </c>
      <c r="H127" s="8">
        <f t="shared" si="12"/>
        <v>0.84480313772816418</v>
      </c>
      <c r="I127">
        <f t="shared" si="10"/>
        <v>6.1787624785685225E-3</v>
      </c>
    </row>
    <row r="128" spans="1:9">
      <c r="A128" s="3" t="s">
        <v>78</v>
      </c>
      <c r="B128">
        <v>22.7</v>
      </c>
      <c r="C128" s="4">
        <v>218</v>
      </c>
      <c r="D128">
        <f t="shared" si="13"/>
        <v>9.6035242290748908</v>
      </c>
      <c r="E128" s="6">
        <f t="shared" si="8"/>
        <v>7.3127369091945929E-4</v>
      </c>
      <c r="F128" s="7">
        <f t="shared" si="11"/>
        <v>0.99311663479923529</v>
      </c>
      <c r="G128" s="8">
        <f t="shared" si="9"/>
        <v>6.8486951274702064E-3</v>
      </c>
      <c r="H128" s="8">
        <f t="shared" si="12"/>
        <v>0.85165183285563439</v>
      </c>
      <c r="I128">
        <f t="shared" si="10"/>
        <v>1.0436277577753783E-2</v>
      </c>
    </row>
    <row r="129" spans="1:9">
      <c r="A129" s="3" t="s">
        <v>140</v>
      </c>
      <c r="B129">
        <v>38.33</v>
      </c>
      <c r="C129" s="4">
        <v>367</v>
      </c>
      <c r="D129">
        <f t="shared" si="13"/>
        <v>9.5747456300547871</v>
      </c>
      <c r="E129" s="6">
        <f t="shared" si="8"/>
        <v>1.2310891952634934E-3</v>
      </c>
      <c r="F129" s="7">
        <f t="shared" si="11"/>
        <v>0.99434772399449878</v>
      </c>
      <c r="G129" s="8">
        <f t="shared" si="9"/>
        <v>1.1564338512596167E-2</v>
      </c>
      <c r="H129" s="8">
        <f t="shared" si="12"/>
        <v>0.86321617136823059</v>
      </c>
      <c r="I129">
        <f t="shared" si="10"/>
        <v>1.4749565527265918E-2</v>
      </c>
    </row>
    <row r="130" spans="1:9">
      <c r="A130" s="3" t="s">
        <v>45</v>
      </c>
      <c r="B130">
        <v>54.03</v>
      </c>
      <c r="C130" s="4">
        <v>504</v>
      </c>
      <c r="D130">
        <f t="shared" ref="D130:D133" si="14">C130/B130</f>
        <v>9.3281510272071078</v>
      </c>
      <c r="E130" s="6">
        <f t="shared" si="8"/>
        <v>1.6906511019422362E-3</v>
      </c>
      <c r="F130" s="7">
        <f t="shared" si="11"/>
        <v>0.996038375096441</v>
      </c>
      <c r="G130" s="8">
        <f t="shared" si="9"/>
        <v>1.6301101221903758E-2</v>
      </c>
      <c r="H130" s="8">
        <f t="shared" si="12"/>
        <v>0.87951727259013435</v>
      </c>
      <c r="I130">
        <f t="shared" si="10"/>
        <v>1.0961894257754068E-2</v>
      </c>
    </row>
    <row r="131" spans="1:9">
      <c r="A131" s="3" t="s">
        <v>61</v>
      </c>
      <c r="B131">
        <v>37.97</v>
      </c>
      <c r="C131" s="4">
        <v>152</v>
      </c>
      <c r="D131">
        <f t="shared" si="14"/>
        <v>4.0031603897814065</v>
      </c>
      <c r="E131" s="6">
        <f t="shared" ref="E131:E133" si="15">C131/298110</f>
        <v>5.0987890376035688E-4</v>
      </c>
      <c r="F131" s="7">
        <f t="shared" si="11"/>
        <v>0.99654825400020131</v>
      </c>
      <c r="G131" s="8">
        <f t="shared" ref="G131:G133" si="16">B131/3314.5</f>
        <v>1.1455724845376377E-2</v>
      </c>
      <c r="H131" s="8">
        <f t="shared" si="12"/>
        <v>0.89097299743551073</v>
      </c>
      <c r="I131">
        <f t="shared" ref="I131:I133" si="17">F131*H132-F132*H131</f>
        <v>8.6130524349968818E-3</v>
      </c>
    </row>
    <row r="132" spans="1:9">
      <c r="A132" s="3" t="s">
        <v>134</v>
      </c>
      <c r="B132">
        <v>29.79</v>
      </c>
      <c r="C132" s="4">
        <v>115</v>
      </c>
      <c r="D132">
        <f t="shared" si="14"/>
        <v>3.8603558241020477</v>
      </c>
      <c r="E132" s="6">
        <f t="shared" si="15"/>
        <v>3.8576364429237532E-4</v>
      </c>
      <c r="F132" s="7">
        <f t="shared" ref="F132:F133" si="18">F131+E132</f>
        <v>0.99693401764449363</v>
      </c>
      <c r="G132" s="8">
        <f t="shared" si="16"/>
        <v>8.9877809624377726E-3</v>
      </c>
      <c r="H132" s="8">
        <f t="shared" ref="H132:H133" si="19">H131+G132</f>
        <v>0.89996077839794852</v>
      </c>
      <c r="I132">
        <f t="shared" si="17"/>
        <v>9.6973239246545107E-2</v>
      </c>
    </row>
    <row r="133" spans="1:9">
      <c r="A133" s="3" t="s">
        <v>22</v>
      </c>
      <c r="B133">
        <v>331.58</v>
      </c>
      <c r="C133" s="4">
        <v>914</v>
      </c>
      <c r="D133">
        <f t="shared" si="14"/>
        <v>2.756499185716871</v>
      </c>
      <c r="E133" s="6">
        <f t="shared" si="15"/>
        <v>3.0659823555063566E-3</v>
      </c>
      <c r="F133" s="7">
        <f t="shared" si="18"/>
        <v>1</v>
      </c>
      <c r="G133" s="8">
        <f t="shared" si="16"/>
        <v>0.10003922160205159</v>
      </c>
      <c r="H133" s="8">
        <f t="shared" si="19"/>
        <v>1</v>
      </c>
      <c r="I133">
        <f t="shared" si="17"/>
        <v>0</v>
      </c>
    </row>
    <row r="134" spans="1:9">
      <c r="B134">
        <v>3314.5</v>
      </c>
      <c r="C134" s="11">
        <v>298110</v>
      </c>
      <c r="E134" s="6"/>
      <c r="F134" s="7"/>
      <c r="G134" s="8"/>
      <c r="H134" s="8"/>
    </row>
    <row r="135" spans="1:9">
      <c r="E135" s="6"/>
      <c r="F135" s="7"/>
      <c r="G135" s="8"/>
      <c r="H135" s="8"/>
    </row>
    <row r="136" spans="1:9">
      <c r="E136" s="6"/>
      <c r="F136" s="7"/>
      <c r="G136" s="8"/>
      <c r="H136" s="8"/>
    </row>
    <row r="137" spans="1:9">
      <c r="E137" s="6"/>
      <c r="F137" s="7"/>
      <c r="G137" s="8"/>
      <c r="H137" s="8"/>
    </row>
    <row r="138" spans="1:9">
      <c r="E138" s="6"/>
      <c r="F138" s="7"/>
      <c r="G138" s="8"/>
      <c r="H138" s="8"/>
    </row>
    <row r="139" spans="1:9">
      <c r="E139" s="6"/>
      <c r="F139" s="7"/>
      <c r="G139" s="8"/>
      <c r="H139" s="8"/>
    </row>
    <row r="140" spans="1:9">
      <c r="E140" s="6"/>
      <c r="F140" s="7"/>
      <c r="G140" s="8"/>
      <c r="H140" s="8"/>
    </row>
    <row r="141" spans="1:9">
      <c r="E141" s="6"/>
      <c r="F141" s="7"/>
      <c r="G141" s="8"/>
      <c r="H141" s="8"/>
    </row>
    <row r="142" spans="1:9">
      <c r="E142" s="6"/>
      <c r="F142" s="7"/>
      <c r="G142" s="8"/>
      <c r="H142" s="8"/>
    </row>
    <row r="143" spans="1:9">
      <c r="E143" s="6"/>
      <c r="F143" s="7"/>
      <c r="G143" s="8"/>
      <c r="H143" s="8"/>
    </row>
    <row r="144" spans="1:9">
      <c r="E144" s="6"/>
      <c r="F144" s="7"/>
      <c r="G144" s="8"/>
      <c r="H144" s="8"/>
    </row>
    <row r="145" spans="5:8">
      <c r="E145" s="6"/>
      <c r="F145" s="7"/>
      <c r="G145" s="8"/>
      <c r="H145" s="8"/>
    </row>
    <row r="146" spans="5:8">
      <c r="E146" s="6"/>
      <c r="F146" s="7"/>
      <c r="G146" s="8"/>
      <c r="H146" s="8"/>
    </row>
    <row r="147" spans="5:8">
      <c r="E147" s="6"/>
      <c r="F147" s="7"/>
      <c r="G147" s="8"/>
      <c r="H147" s="8"/>
    </row>
    <row r="148" spans="5:8">
      <c r="E148" s="6"/>
      <c r="F148" s="7"/>
      <c r="G148" s="8"/>
      <c r="H148" s="8"/>
    </row>
    <row r="149" spans="5:8">
      <c r="E149" s="6"/>
      <c r="F149" s="7"/>
      <c r="G149" s="8"/>
      <c r="H149" s="8"/>
    </row>
    <row r="150" spans="5:8">
      <c r="E150" s="6"/>
      <c r="F150" s="7"/>
      <c r="G150" s="8"/>
      <c r="H150" s="8"/>
    </row>
    <row r="151" spans="5:8">
      <c r="E151" s="6"/>
      <c r="F151" s="7"/>
      <c r="G151" s="8"/>
      <c r="H151" s="8"/>
    </row>
    <row r="152" spans="5:8">
      <c r="E152" s="6"/>
      <c r="F152" s="7"/>
      <c r="G152" s="8"/>
      <c r="H152" s="8"/>
    </row>
    <row r="153" spans="5:8">
      <c r="E153" s="6"/>
      <c r="F153" s="7"/>
      <c r="G153" s="8"/>
      <c r="H153" s="8"/>
    </row>
    <row r="154" spans="5:8">
      <c r="E154" s="6"/>
      <c r="F154" s="7"/>
      <c r="G154" s="8"/>
      <c r="H154" s="8"/>
    </row>
    <row r="155" spans="5:8">
      <c r="E155" s="6"/>
      <c r="F155" s="7"/>
      <c r="G155" s="8"/>
      <c r="H155" s="8"/>
    </row>
    <row r="156" spans="5:8">
      <c r="E156" s="6"/>
      <c r="F156" s="7"/>
      <c r="G156" s="8"/>
      <c r="H156" s="8"/>
    </row>
    <row r="157" spans="5:8">
      <c r="E157" s="6"/>
      <c r="F157" s="7"/>
      <c r="G157" s="8"/>
      <c r="H157" s="8"/>
    </row>
    <row r="158" spans="5:8">
      <c r="E158" s="6"/>
      <c r="F158" s="7"/>
      <c r="G158" s="8"/>
      <c r="H158" s="8"/>
    </row>
    <row r="159" spans="5:8">
      <c r="E159" s="6"/>
      <c r="F159" s="7"/>
      <c r="G159" s="8"/>
      <c r="H159" s="8"/>
    </row>
    <row r="160" spans="5:8">
      <c r="E160" s="6"/>
      <c r="F160" s="7"/>
      <c r="G160" s="8"/>
      <c r="H160" s="8"/>
    </row>
    <row r="161" spans="5:8">
      <c r="E161" s="6"/>
      <c r="F161" s="7"/>
      <c r="G161" s="8"/>
      <c r="H161" s="8"/>
    </row>
    <row r="162" spans="5:8">
      <c r="E162" s="6"/>
      <c r="F162" s="7"/>
      <c r="G162" s="8"/>
      <c r="H162" s="8"/>
    </row>
    <row r="163" spans="5:8">
      <c r="E163" s="6"/>
      <c r="F163" s="7"/>
      <c r="G163" s="8"/>
      <c r="H163" s="8"/>
    </row>
    <row r="164" spans="5:8">
      <c r="E164" s="6"/>
      <c r="F164" s="7"/>
      <c r="G164" s="8"/>
      <c r="H164" s="8"/>
    </row>
    <row r="165" spans="5:8">
      <c r="E165" s="6"/>
      <c r="F165" s="7"/>
      <c r="G165" s="8"/>
      <c r="H165" s="8"/>
    </row>
    <row r="166" spans="5:8">
      <c r="E166" s="6"/>
      <c r="F166" s="7"/>
      <c r="G166" s="8"/>
      <c r="H166" s="8"/>
    </row>
    <row r="167" spans="5:8">
      <c r="E167" s="6"/>
      <c r="F167" s="7"/>
      <c r="G167" s="8"/>
      <c r="H167" s="8"/>
    </row>
    <row r="168" spans="5:8">
      <c r="E168" s="6"/>
      <c r="F168" s="7"/>
      <c r="G168" s="8"/>
      <c r="H168" s="8"/>
    </row>
    <row r="169" spans="5:8">
      <c r="E169" s="6"/>
      <c r="F169" s="7"/>
      <c r="G169" s="8"/>
      <c r="H169" s="8"/>
    </row>
    <row r="170" spans="5:8">
      <c r="E170" s="6"/>
      <c r="F170" s="7"/>
      <c r="G170" s="8"/>
      <c r="H170" s="8"/>
    </row>
    <row r="171" spans="5:8">
      <c r="E171" s="6"/>
      <c r="F171" s="7"/>
      <c r="G171" s="8"/>
      <c r="H171" s="8"/>
    </row>
    <row r="172" spans="5:8">
      <c r="E172" s="6"/>
      <c r="F172" s="7"/>
      <c r="G172" s="8"/>
      <c r="H172" s="8"/>
    </row>
    <row r="173" spans="5:8">
      <c r="E173" s="6"/>
      <c r="F173" s="7"/>
      <c r="G173" s="8"/>
      <c r="H173" s="8"/>
    </row>
    <row r="174" spans="5:8">
      <c r="E174" s="6"/>
      <c r="F174" s="7"/>
      <c r="G174" s="8"/>
      <c r="H174" s="8"/>
    </row>
    <row r="175" spans="5:8">
      <c r="E175" s="6"/>
      <c r="F175" s="7"/>
      <c r="G175" s="8"/>
      <c r="H175" s="8"/>
    </row>
    <row r="176" spans="5:8">
      <c r="E176" s="6"/>
      <c r="F176" s="7"/>
      <c r="G176" s="8"/>
      <c r="H176" s="8"/>
    </row>
    <row r="177" spans="5:8">
      <c r="E177" s="6"/>
      <c r="F177" s="7"/>
      <c r="G177" s="8"/>
      <c r="H177" s="8"/>
    </row>
    <row r="178" spans="5:8">
      <c r="E178" s="6"/>
      <c r="F178" s="7"/>
      <c r="G178" s="8"/>
      <c r="H178" s="8"/>
    </row>
    <row r="179" spans="5:8">
      <c r="E179" s="6"/>
      <c r="F179" s="7"/>
      <c r="G179" s="8"/>
      <c r="H179" s="8"/>
    </row>
    <row r="180" spans="5:8">
      <c r="E180" s="6"/>
      <c r="F180" s="7"/>
      <c r="G180" s="8"/>
      <c r="H180" s="8"/>
    </row>
    <row r="181" spans="5:8">
      <c r="E181" s="6"/>
      <c r="F181" s="7"/>
      <c r="G181" s="8"/>
      <c r="H181" s="8"/>
    </row>
    <row r="182" spans="5:8">
      <c r="E182" s="6"/>
      <c r="F182" s="7"/>
      <c r="G182" s="8"/>
      <c r="H182" s="8"/>
    </row>
    <row r="183" spans="5:8">
      <c r="E183" s="6"/>
      <c r="F183" s="7"/>
      <c r="G183" s="8"/>
      <c r="H183" s="8"/>
    </row>
    <row r="184" spans="5:8">
      <c r="E184" s="6"/>
      <c r="F184" s="7"/>
      <c r="G184" s="8"/>
      <c r="H184" s="8"/>
    </row>
    <row r="185" spans="5:8">
      <c r="E185" s="6"/>
      <c r="F185" s="7"/>
      <c r="G185" s="8"/>
      <c r="H185" s="8"/>
    </row>
    <row r="186" spans="5:8">
      <c r="E186" s="6"/>
      <c r="F186" s="7"/>
      <c r="G186" s="8"/>
      <c r="H186" s="8"/>
    </row>
    <row r="187" spans="5:8">
      <c r="E187" s="6"/>
      <c r="F187" s="7"/>
      <c r="G187" s="8"/>
      <c r="H187" s="8"/>
    </row>
    <row r="188" spans="5:8">
      <c r="E188" s="6"/>
      <c r="F188" s="7"/>
      <c r="G188" s="8"/>
      <c r="H188" s="8"/>
    </row>
    <row r="189" spans="5:8">
      <c r="E189" s="6"/>
      <c r="F189" s="7"/>
      <c r="G189" s="8"/>
      <c r="H189" s="8"/>
    </row>
    <row r="190" spans="5:8">
      <c r="E190" s="6"/>
      <c r="F190" s="7"/>
      <c r="G190" s="8"/>
      <c r="H190" s="8"/>
    </row>
    <row r="191" spans="5:8">
      <c r="E191" s="6"/>
      <c r="F191" s="7"/>
      <c r="G191" s="8"/>
      <c r="H191" s="8"/>
    </row>
    <row r="192" spans="5:8">
      <c r="E192" s="6"/>
      <c r="F192" s="7"/>
      <c r="G192" s="8"/>
      <c r="H192" s="8"/>
    </row>
    <row r="193" spans="5:8">
      <c r="E193" s="6"/>
      <c r="F193" s="7"/>
      <c r="G193" s="8"/>
      <c r="H193" s="8"/>
    </row>
    <row r="194" spans="5:8">
      <c r="E194" s="6"/>
      <c r="F194" s="7"/>
      <c r="G194" s="8"/>
      <c r="H194" s="8"/>
    </row>
    <row r="195" spans="5:8">
      <c r="E195" s="6"/>
      <c r="F195" s="7"/>
      <c r="G195" s="8"/>
      <c r="H195" s="8"/>
    </row>
    <row r="196" spans="5:8">
      <c r="E196" s="6"/>
      <c r="F196" s="7"/>
      <c r="G196" s="8"/>
      <c r="H196" s="8"/>
    </row>
    <row r="197" spans="5:8">
      <c r="E197" s="6"/>
      <c r="F197" s="7"/>
      <c r="G197" s="8"/>
      <c r="H197" s="8"/>
    </row>
    <row r="198" spans="5:8">
      <c r="E198" s="6"/>
      <c r="F198" s="7"/>
      <c r="G198" s="8"/>
      <c r="H198" s="8"/>
    </row>
    <row r="199" spans="5:8">
      <c r="E199" s="6"/>
      <c r="F199" s="7"/>
      <c r="G199" s="8"/>
      <c r="H199" s="8"/>
    </row>
    <row r="200" spans="5:8">
      <c r="E200" s="6"/>
      <c r="F200" s="7"/>
      <c r="G200" s="8"/>
      <c r="H200" s="8"/>
    </row>
    <row r="201" spans="5:8">
      <c r="E201" s="6"/>
      <c r="F201" s="7"/>
      <c r="G201" s="8"/>
      <c r="H201" s="8"/>
    </row>
    <row r="202" spans="5:8">
      <c r="E202" s="6"/>
      <c r="F202" s="7"/>
      <c r="G202" s="8"/>
      <c r="H202" s="8"/>
    </row>
    <row r="203" spans="5:8">
      <c r="E203" s="6"/>
      <c r="F203" s="7"/>
      <c r="G203" s="8"/>
      <c r="H203" s="8"/>
    </row>
    <row r="204" spans="5:8">
      <c r="E204" s="6"/>
      <c r="F204" s="7"/>
      <c r="G204" s="8"/>
      <c r="H204" s="8"/>
    </row>
    <row r="205" spans="5:8">
      <c r="E205" s="6"/>
      <c r="F205" s="7"/>
      <c r="G205" s="8"/>
      <c r="H205" s="8"/>
    </row>
    <row r="206" spans="5:8">
      <c r="E206" s="6"/>
      <c r="F206" s="7"/>
      <c r="G206" s="8"/>
      <c r="H206" s="8"/>
    </row>
    <row r="207" spans="5:8">
      <c r="E207" s="6"/>
      <c r="F207" s="7"/>
      <c r="G207" s="8"/>
      <c r="H207" s="8"/>
    </row>
    <row r="208" spans="5:8">
      <c r="E208" s="6"/>
      <c r="F208" s="7"/>
      <c r="G208" s="8"/>
      <c r="H208" s="8"/>
    </row>
    <row r="209" spans="5:8">
      <c r="E209" s="6"/>
      <c r="F209" s="7"/>
      <c r="G209" s="8"/>
      <c r="H209" s="8"/>
    </row>
    <row r="210" spans="5:8">
      <c r="E210" s="6"/>
      <c r="F210" s="7"/>
      <c r="G210" s="8"/>
      <c r="H210" s="8"/>
    </row>
    <row r="211" spans="5:8">
      <c r="E211" s="6"/>
      <c r="F211" s="7"/>
      <c r="G211" s="8"/>
      <c r="H211" s="8"/>
    </row>
    <row r="212" spans="5:8">
      <c r="E212" s="6"/>
      <c r="F212" s="7"/>
      <c r="G212" s="8"/>
      <c r="H212" s="8"/>
    </row>
    <row r="213" spans="5:8">
      <c r="E213" s="6"/>
      <c r="F213" s="7"/>
      <c r="G213" s="8"/>
      <c r="H213" s="8"/>
    </row>
    <row r="214" spans="5:8">
      <c r="E214" s="6"/>
      <c r="F214" s="7"/>
      <c r="G214" s="8"/>
      <c r="H214" s="8"/>
    </row>
    <row r="215" spans="5:8">
      <c r="E215" s="6"/>
      <c r="F215" s="7"/>
      <c r="G215" s="8"/>
      <c r="H215" s="8"/>
    </row>
    <row r="216" spans="5:8">
      <c r="E216" s="6"/>
      <c r="F216" s="7"/>
      <c r="G216" s="8"/>
      <c r="H216" s="8"/>
    </row>
    <row r="217" spans="5:8">
      <c r="E217" s="4"/>
      <c r="F217" s="4"/>
      <c r="G217" s="4"/>
      <c r="H217" s="4"/>
    </row>
    <row r="218" spans="5:8">
      <c r="E218" s="2"/>
      <c r="F218" s="2"/>
      <c r="G218" s="2"/>
      <c r="H218" s="2"/>
    </row>
    <row r="219" spans="5:8">
      <c r="E219" s="2"/>
      <c r="F219" s="2"/>
      <c r="G219" s="2"/>
      <c r="H219" s="2"/>
    </row>
    <row r="220" spans="5:8">
      <c r="E220" s="2"/>
      <c r="F220" s="2"/>
      <c r="G220" s="2"/>
      <c r="H220" s="2"/>
    </row>
    <row r="221" spans="5:8">
      <c r="E221" s="4"/>
      <c r="F221" s="4"/>
      <c r="G221" s="4"/>
      <c r="H221" s="4"/>
    </row>
    <row r="222" spans="5:8">
      <c r="E222" s="2"/>
      <c r="F222" s="2"/>
      <c r="G222" s="2"/>
      <c r="H222" s="2"/>
    </row>
    <row r="223" spans="5:8">
      <c r="E223" s="2"/>
      <c r="F223" s="2"/>
      <c r="G223" s="2"/>
      <c r="H223" s="2"/>
    </row>
    <row r="224" spans="5:8">
      <c r="E224" s="2"/>
      <c r="F224" s="2"/>
      <c r="G224" s="2"/>
      <c r="H224" s="2"/>
    </row>
    <row r="225" spans="5:8">
      <c r="E225" s="2"/>
      <c r="F225" s="2"/>
      <c r="G225" s="2"/>
      <c r="H225" s="2"/>
    </row>
    <row r="226" spans="5:8">
      <c r="E226" s="2"/>
      <c r="F226" s="2"/>
      <c r="G226" s="2"/>
      <c r="H226" s="2"/>
    </row>
    <row r="227" spans="5:8">
      <c r="E227" s="2"/>
      <c r="F227" s="2"/>
      <c r="G227" s="2"/>
      <c r="H227" s="2"/>
    </row>
    <row r="228" spans="5:8">
      <c r="E228" s="2"/>
      <c r="F228" s="2"/>
      <c r="G228" s="2"/>
      <c r="H228" s="2"/>
    </row>
    <row r="229" spans="5:8">
      <c r="E229" s="4"/>
      <c r="F229" s="4"/>
      <c r="G229" s="4"/>
      <c r="H229" s="4"/>
    </row>
    <row r="230" spans="5:8">
      <c r="E230" s="2"/>
      <c r="F230" s="2"/>
      <c r="G230" s="2"/>
      <c r="H230" s="2"/>
    </row>
    <row r="231" spans="5:8">
      <c r="E231" s="2"/>
      <c r="F231" s="2"/>
      <c r="G231" s="2"/>
      <c r="H231" s="2"/>
    </row>
    <row r="232" spans="5:8">
      <c r="E232" s="2"/>
      <c r="F232" s="2"/>
      <c r="G232" s="2"/>
      <c r="H232" s="2"/>
    </row>
    <row r="233" spans="5:8">
      <c r="E233" s="2"/>
      <c r="F233" s="2"/>
      <c r="G233" s="2"/>
      <c r="H233" s="2"/>
    </row>
    <row r="234" spans="5:8">
      <c r="E234" s="2"/>
      <c r="F234" s="2"/>
      <c r="G234" s="2"/>
      <c r="H234" s="2"/>
    </row>
    <row r="235" spans="5:8">
      <c r="E235" s="2"/>
      <c r="F235" s="2"/>
      <c r="G235" s="2"/>
      <c r="H235" s="2"/>
    </row>
    <row r="236" spans="5:8">
      <c r="E236" s="2"/>
      <c r="F236" s="2"/>
      <c r="G236" s="2"/>
      <c r="H236" s="2"/>
    </row>
    <row r="237" spans="5:8">
      <c r="E237" s="4"/>
      <c r="F237" s="4"/>
      <c r="G237" s="4"/>
      <c r="H237" s="4"/>
    </row>
    <row r="238" spans="5:8">
      <c r="E238" s="2"/>
      <c r="F238" s="2"/>
      <c r="G238" s="2"/>
      <c r="H238" s="2"/>
    </row>
    <row r="239" spans="5:8">
      <c r="E239" s="2"/>
      <c r="F239" s="2"/>
      <c r="G239" s="2"/>
      <c r="H239" s="2"/>
    </row>
    <row r="240" spans="5:8">
      <c r="E240" s="2"/>
      <c r="F240" s="2"/>
      <c r="G240" s="2"/>
      <c r="H240" s="2"/>
    </row>
    <row r="241" spans="5:8">
      <c r="E241" s="4"/>
      <c r="F241" s="4"/>
      <c r="G241" s="4"/>
      <c r="H241" s="4"/>
    </row>
    <row r="242" spans="5:8">
      <c r="E242" s="2"/>
      <c r="F242" s="2"/>
      <c r="G242" s="2"/>
      <c r="H242" s="2"/>
    </row>
    <row r="243" spans="5:8">
      <c r="E243" s="2"/>
      <c r="F243" s="2"/>
      <c r="G243" s="2"/>
      <c r="H243" s="2"/>
    </row>
    <row r="244" spans="5:8">
      <c r="E244" s="4"/>
      <c r="F244" s="4"/>
      <c r="G244" s="4"/>
      <c r="H244" s="4"/>
    </row>
    <row r="245" spans="5:8">
      <c r="E245" s="4"/>
      <c r="F245" s="4"/>
      <c r="G245" s="4"/>
      <c r="H245" s="4"/>
    </row>
    <row r="246" spans="5:8">
      <c r="E246" s="4"/>
      <c r="F246" s="4"/>
      <c r="G246" s="4"/>
      <c r="H246" s="4"/>
    </row>
    <row r="247" spans="5:8">
      <c r="E247" s="2"/>
      <c r="F247" s="2"/>
      <c r="G247" s="2"/>
      <c r="H247" s="2"/>
    </row>
    <row r="248" spans="5:8">
      <c r="E248" s="2"/>
      <c r="F248" s="2"/>
      <c r="G248" s="2"/>
      <c r="H248" s="2"/>
    </row>
    <row r="249" spans="5:8">
      <c r="E249" s="2"/>
      <c r="F249" s="2"/>
      <c r="G249" s="2"/>
      <c r="H249" s="2"/>
    </row>
    <row r="250" spans="5:8">
      <c r="E250" s="4"/>
      <c r="F250" s="4"/>
      <c r="G250" s="4"/>
      <c r="H250" s="4"/>
    </row>
    <row r="251" spans="5:8">
      <c r="E251" s="4"/>
      <c r="F251" s="4"/>
      <c r="G251" s="4"/>
      <c r="H251" s="4"/>
    </row>
    <row r="252" spans="5:8">
      <c r="E252" s="2"/>
      <c r="F252" s="2"/>
      <c r="G252" s="2"/>
      <c r="H252" s="2"/>
    </row>
    <row r="253" spans="5:8">
      <c r="E253" s="2"/>
      <c r="F253" s="2"/>
      <c r="G253" s="2"/>
      <c r="H253" s="2"/>
    </row>
    <row r="254" spans="5:8">
      <c r="E254" s="2"/>
      <c r="F254" s="2"/>
      <c r="G254" s="2"/>
      <c r="H254" s="2"/>
    </row>
    <row r="255" spans="5:8">
      <c r="E255" s="2"/>
      <c r="F255" s="2"/>
      <c r="G255" s="2"/>
      <c r="H255" s="2"/>
    </row>
    <row r="256" spans="5:8">
      <c r="E256" s="2"/>
      <c r="F256" s="2"/>
      <c r="G256" s="2"/>
      <c r="H256" s="2"/>
    </row>
    <row r="257" spans="5:8">
      <c r="E257" s="2"/>
      <c r="F257" s="2"/>
      <c r="G257" s="2"/>
      <c r="H257" s="2"/>
    </row>
    <row r="258" spans="5:8">
      <c r="E258" s="2"/>
      <c r="F258" s="2"/>
      <c r="G258" s="2"/>
      <c r="H258" s="2"/>
    </row>
    <row r="259" spans="5:8">
      <c r="E259" s="2"/>
      <c r="F259" s="2"/>
      <c r="G259" s="2"/>
      <c r="H259" s="2"/>
    </row>
    <row r="260" spans="5:8">
      <c r="E260" s="2"/>
      <c r="F260" s="2"/>
      <c r="G260" s="2"/>
      <c r="H260" s="2"/>
    </row>
    <row r="261" spans="5:8">
      <c r="E261" s="2"/>
      <c r="F261" s="2"/>
      <c r="G261" s="2"/>
      <c r="H261" s="2"/>
    </row>
    <row r="262" spans="5:8">
      <c r="E262" s="2"/>
      <c r="F262" s="2"/>
      <c r="G262" s="2"/>
      <c r="H262" s="2"/>
    </row>
    <row r="263" spans="5:8">
      <c r="E263" s="4"/>
      <c r="F263" s="4"/>
      <c r="G263" s="4"/>
      <c r="H263" s="4"/>
    </row>
    <row r="264" spans="5:8">
      <c r="E264" s="2"/>
      <c r="F264" s="2"/>
      <c r="G264" s="2"/>
      <c r="H264" s="2"/>
    </row>
    <row r="265" spans="5:8">
      <c r="E265" s="2"/>
      <c r="F265" s="2"/>
      <c r="G265" s="2"/>
      <c r="H265" s="2"/>
    </row>
    <row r="266" spans="5:8">
      <c r="E266" s="2"/>
      <c r="F266" s="2"/>
      <c r="G266" s="2"/>
      <c r="H266" s="2"/>
    </row>
    <row r="267" spans="5:8">
      <c r="E267" s="2"/>
      <c r="F267" s="2"/>
      <c r="G267" s="2"/>
      <c r="H267" s="2"/>
    </row>
    <row r="268" spans="5:8">
      <c r="E268" s="2"/>
      <c r="F268" s="2"/>
      <c r="G268" s="2"/>
      <c r="H268" s="2"/>
    </row>
    <row r="269" spans="5:8">
      <c r="E269" s="2"/>
      <c r="F269" s="2"/>
      <c r="G269" s="2"/>
      <c r="H269" s="2"/>
    </row>
    <row r="270" spans="5:8">
      <c r="E270" s="2"/>
      <c r="F270" s="2"/>
      <c r="G270" s="2"/>
      <c r="H270" s="2"/>
    </row>
    <row r="271" spans="5:8">
      <c r="E271" s="2"/>
      <c r="F271" s="2"/>
      <c r="G271" s="2"/>
      <c r="H271" s="2"/>
    </row>
    <row r="272" spans="5:8">
      <c r="E272" s="4"/>
      <c r="F272" s="4"/>
      <c r="G272" s="4"/>
      <c r="H272" s="4"/>
    </row>
    <row r="273" spans="5:8">
      <c r="E273" s="2"/>
      <c r="F273" s="2"/>
      <c r="G273" s="2"/>
      <c r="H273" s="2"/>
    </row>
    <row r="274" spans="5:8">
      <c r="E274" s="2"/>
      <c r="F274" s="2"/>
      <c r="G274" s="2"/>
      <c r="H274" s="2"/>
    </row>
    <row r="275" spans="5:8">
      <c r="E275" s="2"/>
      <c r="F275" s="2"/>
      <c r="G275" s="2"/>
      <c r="H275" s="2"/>
    </row>
    <row r="276" spans="5:8">
      <c r="E276" s="2"/>
      <c r="F276" s="2"/>
      <c r="G276" s="2"/>
      <c r="H276" s="2"/>
    </row>
    <row r="277" spans="5:8">
      <c r="E277" s="4"/>
      <c r="F277" s="4"/>
      <c r="G277" s="4"/>
      <c r="H277" s="4"/>
    </row>
    <row r="278" spans="5:8">
      <c r="E278" s="2"/>
      <c r="F278" s="2"/>
      <c r="G278" s="2"/>
      <c r="H278" s="2"/>
    </row>
    <row r="279" spans="5:8">
      <c r="E279" s="2"/>
      <c r="F279" s="2"/>
      <c r="G279" s="2"/>
      <c r="H279" s="2"/>
    </row>
    <row r="280" spans="5:8">
      <c r="E280" s="4"/>
      <c r="F280" s="4"/>
      <c r="G280" s="4"/>
      <c r="H280" s="4"/>
    </row>
    <row r="281" spans="5:8">
      <c r="E281" s="4"/>
      <c r="F281" s="4"/>
      <c r="G281" s="4"/>
      <c r="H281" s="4"/>
    </row>
    <row r="282" spans="5:8">
      <c r="E282" s="4"/>
      <c r="F282" s="4"/>
      <c r="G282" s="4"/>
      <c r="H282" s="4"/>
    </row>
    <row r="283" spans="5:8">
      <c r="E283" s="2"/>
      <c r="F283" s="2"/>
      <c r="G283" s="2"/>
      <c r="H283" s="2"/>
    </row>
    <row r="284" spans="5:8">
      <c r="E284" s="2"/>
      <c r="F284" s="2"/>
      <c r="G284" s="2"/>
      <c r="H284" s="2"/>
    </row>
    <row r="285" spans="5:8">
      <c r="E285" s="2"/>
      <c r="F285" s="2"/>
      <c r="G285" s="2"/>
      <c r="H285" s="2"/>
    </row>
    <row r="286" spans="5:8">
      <c r="E286" s="2"/>
      <c r="F286" s="2"/>
      <c r="G286" s="2"/>
      <c r="H286" s="2"/>
    </row>
    <row r="287" spans="5:8">
      <c r="E287" s="4"/>
      <c r="F287" s="4"/>
      <c r="G287" s="4"/>
      <c r="H287" s="4"/>
    </row>
    <row r="288" spans="5:8">
      <c r="E288" s="2"/>
      <c r="F288" s="2"/>
      <c r="G288" s="2"/>
      <c r="H288" s="2"/>
    </row>
    <row r="289" spans="5:8">
      <c r="E289" s="2"/>
      <c r="F289" s="2"/>
      <c r="G289" s="2"/>
      <c r="H289" s="2"/>
    </row>
    <row r="290" spans="5:8">
      <c r="E290" s="2"/>
      <c r="F290" s="2"/>
      <c r="G290" s="2"/>
      <c r="H290" s="2"/>
    </row>
    <row r="291" spans="5:8">
      <c r="E291" s="2"/>
      <c r="F291" s="2"/>
      <c r="G291" s="2"/>
      <c r="H291" s="2"/>
    </row>
    <row r="292" spans="5:8">
      <c r="E292" s="2"/>
      <c r="F292" s="2"/>
      <c r="G292" s="2"/>
      <c r="H292" s="2"/>
    </row>
    <row r="293" spans="5:8">
      <c r="E293" s="2"/>
      <c r="F293" s="2"/>
      <c r="G293" s="2"/>
      <c r="H293" s="2"/>
    </row>
    <row r="294" spans="5:8">
      <c r="E294" s="2"/>
      <c r="F294" s="2"/>
      <c r="G294" s="2"/>
      <c r="H294" s="2"/>
    </row>
    <row r="295" spans="5:8">
      <c r="E295" s="2"/>
      <c r="F295" s="2"/>
      <c r="G295" s="2"/>
      <c r="H295" s="2"/>
    </row>
    <row r="296" spans="5:8">
      <c r="E296" s="4"/>
      <c r="F296" s="4"/>
      <c r="G296" s="4"/>
      <c r="H296" s="4"/>
    </row>
    <row r="297" spans="5:8">
      <c r="E297" s="2"/>
      <c r="F297" s="2"/>
      <c r="G297" s="2"/>
      <c r="H297" s="2"/>
    </row>
    <row r="298" spans="5:8">
      <c r="E298" s="2"/>
      <c r="F298" s="2"/>
      <c r="G298" s="2"/>
      <c r="H298" s="2"/>
    </row>
    <row r="299" spans="5:8">
      <c r="E299" s="2"/>
      <c r="F299" s="2"/>
      <c r="G299" s="2"/>
      <c r="H299" s="2"/>
    </row>
    <row r="300" spans="5:8">
      <c r="E300" s="2"/>
      <c r="F300" s="2"/>
      <c r="G300" s="2"/>
      <c r="H300" s="2"/>
    </row>
    <row r="301" spans="5:8">
      <c r="E301" s="2"/>
      <c r="F301" s="2"/>
      <c r="G301" s="2"/>
      <c r="H301" s="2"/>
    </row>
    <row r="302" spans="5:8">
      <c r="E302" s="4"/>
      <c r="F302" s="4"/>
      <c r="G302" s="4"/>
      <c r="H302" s="4"/>
    </row>
    <row r="303" spans="5:8">
      <c r="E303" s="2"/>
      <c r="F303" s="2"/>
      <c r="G303" s="2"/>
      <c r="H303" s="2"/>
    </row>
    <row r="304" spans="5:8">
      <c r="E304" s="2"/>
      <c r="F304" s="2"/>
      <c r="G304" s="2"/>
      <c r="H304" s="2"/>
    </row>
    <row r="305" spans="5:8">
      <c r="E305" s="2"/>
      <c r="F305" s="2"/>
      <c r="G305" s="2"/>
      <c r="H305" s="2"/>
    </row>
    <row r="306" spans="5:8">
      <c r="E306" s="4"/>
      <c r="F306" s="4"/>
      <c r="G306" s="4"/>
      <c r="H306" s="4"/>
    </row>
    <row r="307" spans="5:8">
      <c r="E307" s="4"/>
      <c r="F307" s="4"/>
      <c r="G307" s="4"/>
      <c r="H307" s="4"/>
    </row>
    <row r="308" spans="5:8">
      <c r="E308" s="2"/>
      <c r="F308" s="2"/>
      <c r="G308" s="2"/>
      <c r="H308" s="2"/>
    </row>
    <row r="309" spans="5:8">
      <c r="E309" s="2"/>
      <c r="F309" s="2"/>
      <c r="G309" s="2"/>
      <c r="H309" s="2"/>
    </row>
    <row r="310" spans="5:8">
      <c r="E310" s="2"/>
      <c r="F310" s="2"/>
      <c r="G310" s="2"/>
      <c r="H310" s="2"/>
    </row>
    <row r="311" spans="5:8">
      <c r="E311" s="4"/>
      <c r="F311" s="4"/>
      <c r="G311" s="4"/>
      <c r="H311" s="4"/>
    </row>
    <row r="312" spans="5:8">
      <c r="E312" s="2"/>
      <c r="F312" s="2"/>
      <c r="G312" s="2"/>
      <c r="H312" s="2"/>
    </row>
    <row r="313" spans="5:8">
      <c r="E313" s="2"/>
      <c r="F313" s="2"/>
      <c r="G313" s="2"/>
      <c r="H313" s="2"/>
    </row>
    <row r="314" spans="5:8">
      <c r="E314" s="2"/>
      <c r="F314" s="2"/>
      <c r="G314" s="2"/>
      <c r="H314" s="2"/>
    </row>
    <row r="315" spans="5:8">
      <c r="E315" s="2"/>
      <c r="F315" s="2"/>
      <c r="G315" s="2"/>
      <c r="H315" s="2"/>
    </row>
    <row r="316" spans="5:8">
      <c r="E316" s="2"/>
      <c r="F316" s="2"/>
      <c r="G316" s="2"/>
      <c r="H316" s="2"/>
    </row>
    <row r="317" spans="5:8">
      <c r="E317" s="2"/>
      <c r="F317" s="2"/>
      <c r="G317" s="2"/>
      <c r="H317" s="2"/>
    </row>
    <row r="318" spans="5:8">
      <c r="E318" s="2"/>
      <c r="F318" s="2"/>
      <c r="G318" s="2"/>
      <c r="H318" s="2"/>
    </row>
    <row r="319" spans="5:8">
      <c r="E319" s="2"/>
      <c r="F319" s="2"/>
      <c r="G319" s="2"/>
      <c r="H319" s="2"/>
    </row>
    <row r="320" spans="5:8">
      <c r="E320" s="2"/>
      <c r="F320" s="2"/>
      <c r="G320" s="2"/>
      <c r="H320" s="2"/>
    </row>
    <row r="321" spans="5:8">
      <c r="E321" s="2"/>
      <c r="F321" s="2"/>
      <c r="G321" s="2"/>
      <c r="H321" s="2"/>
    </row>
    <row r="322" spans="5:8">
      <c r="E322" s="4"/>
      <c r="F322" s="4"/>
      <c r="G322" s="4"/>
      <c r="H322" s="4"/>
    </row>
    <row r="323" spans="5:8">
      <c r="E323" s="2"/>
      <c r="F323" s="2"/>
      <c r="G323" s="2"/>
      <c r="H323" s="2"/>
    </row>
    <row r="324" spans="5:8">
      <c r="E324" s="2"/>
      <c r="F324" s="2"/>
      <c r="G324" s="2"/>
      <c r="H324" s="2"/>
    </row>
    <row r="325" spans="5:8">
      <c r="E325" s="4"/>
      <c r="F325" s="4"/>
      <c r="G325" s="4"/>
      <c r="H325" s="4"/>
    </row>
    <row r="326" spans="5:8">
      <c r="E326" s="2"/>
      <c r="F326" s="2"/>
      <c r="G326" s="2"/>
      <c r="H326" s="2"/>
    </row>
    <row r="327" spans="5:8">
      <c r="E327" s="2"/>
      <c r="F327" s="2"/>
      <c r="G327" s="2"/>
      <c r="H327" s="2"/>
    </row>
    <row r="328" spans="5:8">
      <c r="E328" s="4"/>
      <c r="F328" s="4"/>
      <c r="G328" s="4"/>
      <c r="H328" s="4"/>
    </row>
    <row r="329" spans="5:8">
      <c r="E329" s="2"/>
      <c r="F329" s="2"/>
      <c r="G329" s="2"/>
      <c r="H329" s="2"/>
    </row>
    <row r="330" spans="5:8">
      <c r="E330" s="2"/>
      <c r="F330" s="2"/>
      <c r="G330" s="2"/>
      <c r="H330" s="2"/>
    </row>
    <row r="331" spans="5:8">
      <c r="E331" s="2"/>
      <c r="F331" s="2"/>
      <c r="G331" s="2"/>
      <c r="H331" s="2"/>
    </row>
    <row r="332" spans="5:8">
      <c r="E332" s="2"/>
      <c r="F332" s="2"/>
      <c r="G332" s="2"/>
      <c r="H332" s="2"/>
    </row>
    <row r="333" spans="5:8">
      <c r="E333" s="2"/>
      <c r="F333" s="2"/>
      <c r="G333" s="2"/>
      <c r="H333" s="2"/>
    </row>
    <row r="334" spans="5:8">
      <c r="E334" s="2"/>
      <c r="F334" s="2"/>
      <c r="G334" s="2"/>
      <c r="H334" s="2"/>
    </row>
    <row r="335" spans="5:8">
      <c r="E335" s="2"/>
      <c r="F335" s="2"/>
      <c r="G335" s="2"/>
      <c r="H335" s="2"/>
    </row>
    <row r="336" spans="5:8">
      <c r="E336" s="4"/>
      <c r="F336" s="4"/>
      <c r="G336" s="4"/>
      <c r="H336" s="4"/>
    </row>
    <row r="337" spans="5:8">
      <c r="E337" s="2"/>
      <c r="F337" s="2"/>
      <c r="G337" s="2"/>
      <c r="H337" s="2"/>
    </row>
    <row r="338" spans="5:8">
      <c r="E338" s="2"/>
      <c r="F338" s="2"/>
      <c r="G338" s="2"/>
      <c r="H338" s="2"/>
    </row>
    <row r="339" spans="5:8">
      <c r="E339" s="4"/>
      <c r="F339" s="4"/>
      <c r="G339" s="4"/>
      <c r="H339" s="4"/>
    </row>
    <row r="340" spans="5:8">
      <c r="E340" s="2"/>
      <c r="F340" s="2"/>
      <c r="G340" s="2"/>
      <c r="H340" s="2"/>
    </row>
    <row r="341" spans="5:8">
      <c r="E341" s="2"/>
      <c r="F341" s="2"/>
      <c r="G341" s="2"/>
      <c r="H341" s="2"/>
    </row>
    <row r="342" spans="5:8">
      <c r="E342" s="2"/>
      <c r="F342" s="2"/>
      <c r="G342" s="2"/>
      <c r="H342" s="2"/>
    </row>
    <row r="343" spans="5:8">
      <c r="E343" s="4"/>
      <c r="F343" s="4"/>
      <c r="G343" s="4"/>
      <c r="H343" s="4"/>
    </row>
    <row r="344" spans="5:8">
      <c r="E344" s="4"/>
      <c r="F344" s="4"/>
      <c r="G344" s="4"/>
      <c r="H344" s="4"/>
    </row>
    <row r="345" spans="5:8">
      <c r="E345" s="2"/>
      <c r="F345" s="2"/>
      <c r="G345" s="2"/>
      <c r="H345" s="2"/>
    </row>
    <row r="346" spans="5:8">
      <c r="E346" s="2"/>
      <c r="F346" s="2"/>
      <c r="G346" s="2"/>
      <c r="H346" s="2"/>
    </row>
    <row r="347" spans="5:8">
      <c r="E347" s="4"/>
      <c r="F347" s="4"/>
      <c r="G347" s="4"/>
      <c r="H347" s="4"/>
    </row>
    <row r="348" spans="5:8">
      <c r="E348" s="2"/>
      <c r="F348" s="2"/>
      <c r="G348" s="2"/>
      <c r="H348" s="2"/>
    </row>
    <row r="349" spans="5:8">
      <c r="E349" s="2"/>
      <c r="F349" s="2"/>
      <c r="G349" s="2"/>
      <c r="H349" s="2"/>
    </row>
    <row r="350" spans="5:8">
      <c r="E350" s="4"/>
      <c r="F350" s="4"/>
      <c r="G350" s="4"/>
      <c r="H350" s="4"/>
    </row>
    <row r="351" spans="5:8">
      <c r="E351" s="2"/>
      <c r="F351" s="2"/>
      <c r="G351" s="2"/>
      <c r="H351" s="2"/>
    </row>
    <row r="352" spans="5:8">
      <c r="E352" s="2"/>
      <c r="F352" s="2"/>
      <c r="G352" s="2"/>
      <c r="H352" s="2"/>
    </row>
    <row r="353" spans="5:8">
      <c r="E353" s="4"/>
      <c r="F353" s="4"/>
      <c r="G353" s="4"/>
      <c r="H353" s="4"/>
    </row>
    <row r="354" spans="5:8">
      <c r="E354" s="4"/>
      <c r="F354" s="4"/>
      <c r="G354" s="4"/>
      <c r="H354" s="4"/>
    </row>
    <row r="355" spans="5:8">
      <c r="E355" s="2"/>
      <c r="F355" s="2"/>
      <c r="G355" s="2"/>
      <c r="H355" s="2"/>
    </row>
    <row r="356" spans="5:8">
      <c r="E356" s="2"/>
      <c r="F356" s="2"/>
      <c r="G356" s="2"/>
      <c r="H356" s="2"/>
    </row>
    <row r="357" spans="5:8">
      <c r="E357" s="2"/>
      <c r="F357" s="2"/>
      <c r="G357" s="2"/>
      <c r="H357" s="2"/>
    </row>
    <row r="358" spans="5:8">
      <c r="E358" s="4"/>
      <c r="F358" s="4"/>
      <c r="G358" s="4"/>
      <c r="H358" s="4"/>
    </row>
    <row r="359" spans="5:8">
      <c r="E359" s="2"/>
      <c r="F359" s="2"/>
      <c r="G359" s="2"/>
      <c r="H359" s="2"/>
    </row>
    <row r="360" spans="5:8">
      <c r="E360" s="2"/>
      <c r="F360" s="2"/>
      <c r="G360" s="2"/>
      <c r="H360" s="2"/>
    </row>
    <row r="361" spans="5:8">
      <c r="E361" s="4"/>
      <c r="F361" s="4"/>
      <c r="G361" s="4"/>
      <c r="H361" s="4"/>
    </row>
    <row r="362" spans="5:8">
      <c r="E362" s="4"/>
      <c r="F362" s="4"/>
      <c r="G362" s="4"/>
      <c r="H362" s="4"/>
    </row>
    <row r="363" spans="5:8">
      <c r="E363" s="4"/>
      <c r="F363" s="4"/>
      <c r="G363" s="4"/>
      <c r="H363" s="4"/>
    </row>
    <row r="364" spans="5:8">
      <c r="E364" s="2"/>
      <c r="F364" s="2"/>
      <c r="G364" s="2"/>
      <c r="H364" s="2"/>
    </row>
    <row r="365" spans="5:8">
      <c r="E365" s="2"/>
      <c r="F365" s="2"/>
      <c r="G365" s="2"/>
      <c r="H365" s="2"/>
    </row>
    <row r="366" spans="5:8">
      <c r="E366" s="2"/>
      <c r="F366" s="2"/>
      <c r="G366" s="2"/>
      <c r="H366" s="2"/>
    </row>
    <row r="367" spans="5:8">
      <c r="E367" s="2"/>
      <c r="F367" s="2"/>
      <c r="G367" s="2"/>
      <c r="H367" s="2"/>
    </row>
    <row r="368" spans="5:8">
      <c r="E368" s="4"/>
      <c r="F368" s="4"/>
      <c r="G368" s="4"/>
      <c r="H368" s="4"/>
    </row>
    <row r="369" spans="5:8">
      <c r="E369" s="2"/>
      <c r="F369" s="2"/>
      <c r="G369" s="2"/>
      <c r="H369" s="2"/>
    </row>
    <row r="370" spans="5:8">
      <c r="E370" s="2"/>
      <c r="F370" s="2"/>
      <c r="G370" s="2"/>
      <c r="H370" s="2"/>
    </row>
    <row r="371" spans="5:8">
      <c r="E371" s="2"/>
      <c r="F371" s="2"/>
      <c r="G371" s="2"/>
      <c r="H371" s="2"/>
    </row>
    <row r="372" spans="5:8">
      <c r="E372" s="2"/>
      <c r="F372" s="2"/>
      <c r="G372" s="2"/>
      <c r="H372" s="2"/>
    </row>
    <row r="373" spans="5:8">
      <c r="E373" s="2"/>
      <c r="F373" s="2"/>
      <c r="G373" s="2"/>
      <c r="H373" s="2"/>
    </row>
    <row r="374" spans="5:8">
      <c r="E374" s="2"/>
      <c r="F374" s="2"/>
      <c r="G374" s="2"/>
      <c r="H374" s="2"/>
    </row>
    <row r="375" spans="5:8">
      <c r="E375" s="2"/>
      <c r="F375" s="2"/>
      <c r="G375" s="2"/>
      <c r="H375" s="2"/>
    </row>
    <row r="376" spans="5:8">
      <c r="E376" s="2"/>
      <c r="F376" s="2"/>
      <c r="G376" s="2"/>
      <c r="H376" s="2"/>
    </row>
    <row r="377" spans="5:8">
      <c r="E377" s="2"/>
      <c r="F377" s="2"/>
      <c r="G377" s="2"/>
      <c r="H377" s="2"/>
    </row>
    <row r="378" spans="5:8">
      <c r="E378" s="2"/>
      <c r="F378" s="2"/>
      <c r="G378" s="2"/>
      <c r="H378" s="2"/>
    </row>
    <row r="379" spans="5:8">
      <c r="E379" s="2"/>
      <c r="F379" s="2"/>
      <c r="G379" s="2"/>
      <c r="H379" s="2"/>
    </row>
    <row r="380" spans="5:8">
      <c r="E380" s="2"/>
      <c r="F380" s="2"/>
      <c r="G380" s="2"/>
      <c r="H380" s="2"/>
    </row>
    <row r="381" spans="5:8">
      <c r="E381" s="4"/>
      <c r="F381" s="4"/>
      <c r="G381" s="4"/>
      <c r="H381" s="4"/>
    </row>
    <row r="382" spans="5:8">
      <c r="E382" s="2"/>
      <c r="F382" s="2"/>
      <c r="G382" s="2"/>
      <c r="H382" s="2"/>
    </row>
    <row r="383" spans="5:8">
      <c r="E383" s="2"/>
      <c r="F383" s="2"/>
      <c r="G383" s="2"/>
      <c r="H383" s="2"/>
    </row>
    <row r="384" spans="5:8">
      <c r="E384" s="2"/>
      <c r="F384" s="2"/>
      <c r="G384" s="2"/>
      <c r="H384" s="2"/>
    </row>
    <row r="385" spans="5:8">
      <c r="E385" s="2"/>
      <c r="F385" s="2"/>
      <c r="G385" s="2"/>
      <c r="H385" s="2"/>
    </row>
    <row r="386" spans="5:8">
      <c r="E386" s="2"/>
      <c r="F386" s="2"/>
      <c r="G386" s="2"/>
      <c r="H386" s="2"/>
    </row>
    <row r="387" spans="5:8">
      <c r="E387" s="2"/>
      <c r="F387" s="2"/>
      <c r="G387" s="2"/>
      <c r="H387" s="2"/>
    </row>
    <row r="388" spans="5:8">
      <c r="E388" s="2"/>
      <c r="F388" s="2"/>
      <c r="G388" s="2"/>
      <c r="H388" s="2"/>
    </row>
    <row r="389" spans="5:8">
      <c r="E389" s="2"/>
      <c r="F389" s="2"/>
      <c r="G389" s="2"/>
      <c r="H389" s="2"/>
    </row>
    <row r="390" spans="5:8">
      <c r="E390" s="2"/>
      <c r="F390" s="2"/>
      <c r="G390" s="2"/>
      <c r="H390" s="2"/>
    </row>
    <row r="391" spans="5:8">
      <c r="E391" s="2"/>
      <c r="F391" s="2"/>
      <c r="G391" s="2"/>
      <c r="H391" s="2"/>
    </row>
    <row r="392" spans="5:8">
      <c r="E392" s="2"/>
      <c r="F392" s="2"/>
      <c r="G392" s="2"/>
      <c r="H392" s="2"/>
    </row>
    <row r="393" spans="5:8">
      <c r="E393" s="2"/>
      <c r="F393" s="2"/>
      <c r="G393" s="2"/>
      <c r="H393" s="2"/>
    </row>
    <row r="394" spans="5:8">
      <c r="E394" s="2"/>
      <c r="F394" s="2"/>
      <c r="G394" s="2"/>
      <c r="H394" s="2"/>
    </row>
    <row r="395" spans="5:8">
      <c r="E395" s="2"/>
      <c r="F395" s="2"/>
      <c r="G395" s="2"/>
      <c r="H395" s="2"/>
    </row>
    <row r="396" spans="5:8">
      <c r="E396" s="4"/>
      <c r="F396" s="4"/>
      <c r="G396" s="4"/>
      <c r="H396" s="4"/>
    </row>
    <row r="397" spans="5:8">
      <c r="E397" s="2"/>
      <c r="F397" s="2"/>
      <c r="G397" s="2"/>
      <c r="H397" s="2"/>
    </row>
    <row r="398" spans="5:8">
      <c r="E398" s="2"/>
      <c r="F398" s="2"/>
      <c r="G398" s="2"/>
      <c r="H398" s="2"/>
    </row>
    <row r="399" spans="5:8">
      <c r="E399" s="2"/>
      <c r="F399" s="2"/>
      <c r="G399" s="2"/>
      <c r="H399" s="2"/>
    </row>
    <row r="400" spans="5:8">
      <c r="E400" s="4"/>
      <c r="F400" s="4"/>
      <c r="G400" s="4"/>
      <c r="H400" s="4"/>
    </row>
    <row r="401" spans="5:8">
      <c r="E401" s="4"/>
      <c r="F401" s="4"/>
      <c r="G401" s="4"/>
      <c r="H401" s="4"/>
    </row>
    <row r="402" spans="5:8">
      <c r="E402" s="2"/>
      <c r="F402" s="2"/>
      <c r="G402" s="2"/>
      <c r="H402" s="2"/>
    </row>
    <row r="403" spans="5:8">
      <c r="E403" s="2"/>
      <c r="F403" s="2"/>
      <c r="G403" s="2"/>
      <c r="H403" s="2"/>
    </row>
    <row r="404" spans="5:8">
      <c r="E404" s="2"/>
      <c r="F404" s="2"/>
      <c r="G404" s="2"/>
      <c r="H404" s="2"/>
    </row>
    <row r="405" spans="5:8">
      <c r="E405" s="4"/>
      <c r="F405" s="4"/>
      <c r="G405" s="4"/>
      <c r="H405" s="4"/>
    </row>
    <row r="406" spans="5:8">
      <c r="E406" s="2"/>
      <c r="F406" s="2"/>
      <c r="G406" s="2"/>
      <c r="H406" s="2"/>
    </row>
    <row r="407" spans="5:8">
      <c r="E407" s="2"/>
      <c r="F407" s="2"/>
      <c r="G407" s="2"/>
      <c r="H407" s="2"/>
    </row>
    <row r="408" spans="5:8">
      <c r="E408" s="2"/>
      <c r="F408" s="2"/>
      <c r="G408" s="2"/>
      <c r="H408" s="2"/>
    </row>
    <row r="409" spans="5:8">
      <c r="E409" s="2"/>
      <c r="F409" s="2"/>
      <c r="G409" s="2"/>
      <c r="H409" s="2"/>
    </row>
    <row r="410" spans="5:8">
      <c r="E410" s="2"/>
      <c r="F410" s="2"/>
      <c r="G410" s="2"/>
      <c r="H410" s="2"/>
    </row>
    <row r="411" spans="5:8">
      <c r="E411" s="2"/>
      <c r="F411" s="2"/>
      <c r="G411" s="2"/>
      <c r="H411" s="2"/>
    </row>
    <row r="412" spans="5:8">
      <c r="E412" s="4"/>
      <c r="F412" s="4"/>
      <c r="G412" s="4"/>
      <c r="H412" s="4"/>
    </row>
    <row r="413" spans="5:8">
      <c r="E413" s="2"/>
      <c r="F413" s="2"/>
      <c r="G413" s="2"/>
      <c r="H413" s="2"/>
    </row>
    <row r="414" spans="5:8">
      <c r="E414" s="2"/>
      <c r="F414" s="2"/>
      <c r="G414" s="2"/>
      <c r="H414" s="2"/>
    </row>
    <row r="415" spans="5:8">
      <c r="E415" s="2"/>
      <c r="F415" s="2"/>
      <c r="G415" s="2"/>
      <c r="H415" s="2"/>
    </row>
    <row r="416" spans="5:8">
      <c r="E416" s="4"/>
      <c r="F416" s="4"/>
      <c r="G416" s="4"/>
      <c r="H416" s="4"/>
    </row>
    <row r="417" spans="5:8">
      <c r="E417" s="2"/>
      <c r="F417" s="2"/>
      <c r="G417" s="2"/>
      <c r="H417" s="2"/>
    </row>
    <row r="418" spans="5:8">
      <c r="E418" s="2"/>
      <c r="F418" s="2"/>
      <c r="G418" s="2"/>
      <c r="H418" s="2"/>
    </row>
    <row r="419" spans="5:8">
      <c r="E419" s="2"/>
      <c r="F419" s="2"/>
      <c r="G419" s="2"/>
      <c r="H419" s="2"/>
    </row>
    <row r="420" spans="5:8">
      <c r="E420" s="2"/>
      <c r="F420" s="2"/>
      <c r="G420" s="2"/>
      <c r="H420" s="2"/>
    </row>
    <row r="421" spans="5:8">
      <c r="E421" s="2"/>
      <c r="F421" s="2"/>
      <c r="G421" s="2"/>
      <c r="H421" s="2"/>
    </row>
    <row r="422" spans="5:8">
      <c r="E422" s="2"/>
      <c r="F422" s="2"/>
      <c r="G422" s="2"/>
      <c r="H422" s="2"/>
    </row>
    <row r="423" spans="5:8">
      <c r="E423" s="2"/>
      <c r="F423" s="2"/>
      <c r="G423" s="2"/>
      <c r="H423" s="2"/>
    </row>
    <row r="424" spans="5:8">
      <c r="E424" s="2"/>
      <c r="F424" s="2"/>
      <c r="G424" s="2"/>
      <c r="H424" s="2"/>
    </row>
    <row r="425" spans="5:8">
      <c r="E425" s="2"/>
      <c r="F425" s="2"/>
      <c r="G425" s="2"/>
      <c r="H425" s="2"/>
    </row>
    <row r="426" spans="5:8">
      <c r="E426" s="2"/>
      <c r="F426" s="2"/>
      <c r="G426" s="2"/>
      <c r="H426" s="2"/>
    </row>
    <row r="427" spans="5:8">
      <c r="E427" s="2"/>
      <c r="F427" s="2"/>
      <c r="G427" s="2"/>
      <c r="H427" s="2"/>
    </row>
    <row r="428" spans="5:8">
      <c r="E428" s="2"/>
      <c r="F428" s="2"/>
      <c r="G428" s="2"/>
      <c r="H428" s="2"/>
    </row>
    <row r="429" spans="5:8">
      <c r="E429" s="2"/>
      <c r="F429" s="2"/>
      <c r="G429" s="2"/>
      <c r="H429" s="2"/>
    </row>
    <row r="430" spans="5:8">
      <c r="E430" s="2"/>
      <c r="F430" s="2"/>
      <c r="G430" s="2"/>
      <c r="H430" s="2"/>
    </row>
    <row r="431" spans="5:8">
      <c r="E431" s="2"/>
      <c r="F431" s="2"/>
      <c r="G431" s="2"/>
      <c r="H431" s="2"/>
    </row>
    <row r="432" spans="5:8">
      <c r="E432" s="4"/>
      <c r="F432" s="4"/>
      <c r="G432" s="4"/>
      <c r="H432" s="4"/>
    </row>
    <row r="433" spans="5:8">
      <c r="E433" s="2"/>
      <c r="F433" s="2"/>
      <c r="G433" s="2"/>
      <c r="H433" s="2"/>
    </row>
    <row r="434" spans="5:8">
      <c r="E434" s="2"/>
      <c r="F434" s="2"/>
      <c r="G434" s="2"/>
      <c r="H434" s="2"/>
    </row>
    <row r="435" spans="5:8">
      <c r="E435" s="4"/>
      <c r="F435" s="4"/>
      <c r="G435" s="4"/>
      <c r="H435" s="4"/>
    </row>
    <row r="436" spans="5:8">
      <c r="E436" s="4"/>
      <c r="F436" s="4"/>
      <c r="G436" s="4"/>
      <c r="H436" s="4"/>
    </row>
    <row r="437" spans="5:8">
      <c r="E437" s="4"/>
      <c r="F437" s="4"/>
      <c r="G437" s="4"/>
      <c r="H437" s="4"/>
    </row>
    <row r="438" spans="5:8">
      <c r="E438" s="4"/>
      <c r="F438" s="4"/>
      <c r="G438" s="4"/>
      <c r="H438" s="4"/>
    </row>
    <row r="439" spans="5:8">
      <c r="E439" s="2"/>
      <c r="F439" s="2"/>
      <c r="G439" s="2"/>
      <c r="H439" s="2"/>
    </row>
    <row r="440" spans="5:8">
      <c r="E440" s="2"/>
      <c r="F440" s="2"/>
      <c r="G440" s="2"/>
      <c r="H440" s="2"/>
    </row>
    <row r="441" spans="5:8">
      <c r="E441" s="2"/>
      <c r="F441" s="2"/>
      <c r="G441" s="2"/>
      <c r="H441" s="2"/>
    </row>
    <row r="442" spans="5:8">
      <c r="E442" s="4"/>
      <c r="F442" s="4"/>
      <c r="G442" s="4"/>
      <c r="H442" s="4"/>
    </row>
    <row r="443" spans="5:8">
      <c r="E443" s="2"/>
      <c r="F443" s="2"/>
      <c r="G443" s="2"/>
      <c r="H443" s="2"/>
    </row>
    <row r="444" spans="5:8">
      <c r="E444" s="2"/>
      <c r="F444" s="2"/>
      <c r="G444" s="2"/>
      <c r="H444" s="2"/>
    </row>
    <row r="445" spans="5:8">
      <c r="E445" s="4"/>
      <c r="F445" s="4"/>
      <c r="G445" s="4"/>
      <c r="H445" s="4"/>
    </row>
    <row r="446" spans="5:8">
      <c r="E446" s="2"/>
      <c r="F446" s="2"/>
      <c r="G446" s="2"/>
      <c r="H446" s="2"/>
    </row>
    <row r="447" spans="5:8">
      <c r="E447" s="2"/>
      <c r="F447" s="2"/>
      <c r="G447" s="2"/>
      <c r="H447" s="2"/>
    </row>
    <row r="448" spans="5:8">
      <c r="E448" s="4"/>
      <c r="F448" s="4"/>
      <c r="G448" s="4"/>
      <c r="H448" s="4"/>
    </row>
    <row r="449" spans="5:8">
      <c r="E449" s="4"/>
      <c r="F449" s="4"/>
      <c r="G449" s="4"/>
      <c r="H449" s="4"/>
    </row>
    <row r="450" spans="5:8">
      <c r="E450" s="2"/>
      <c r="F450" s="2"/>
      <c r="G450" s="2"/>
      <c r="H450" s="2"/>
    </row>
    <row r="451" spans="5:8">
      <c r="E451" s="2"/>
      <c r="F451" s="2"/>
      <c r="G451" s="2"/>
      <c r="H451" s="2"/>
    </row>
    <row r="452" spans="5:8">
      <c r="E452" s="2"/>
      <c r="F452" s="2"/>
      <c r="G452" s="2"/>
      <c r="H452" s="2"/>
    </row>
    <row r="453" spans="5:8">
      <c r="E453" s="2"/>
      <c r="F453" s="2"/>
      <c r="G453" s="2"/>
      <c r="H453" s="2"/>
    </row>
    <row r="454" spans="5:8">
      <c r="E454" s="4"/>
      <c r="F454" s="4"/>
      <c r="G454" s="4"/>
      <c r="H454" s="4"/>
    </row>
    <row r="455" spans="5:8">
      <c r="E455" s="2"/>
      <c r="F455" s="2"/>
      <c r="G455" s="2"/>
      <c r="H455" s="2"/>
    </row>
    <row r="456" spans="5:8">
      <c r="E456" s="2"/>
      <c r="F456" s="2"/>
      <c r="G456" s="2"/>
      <c r="H456" s="2"/>
    </row>
    <row r="457" spans="5:8">
      <c r="E457" s="2"/>
      <c r="F457" s="2"/>
      <c r="G457" s="2"/>
      <c r="H457" s="2"/>
    </row>
    <row r="458" spans="5:8">
      <c r="E458" s="2"/>
      <c r="F458" s="2"/>
      <c r="G458" s="2"/>
      <c r="H458" s="2"/>
    </row>
    <row r="459" spans="5:8">
      <c r="E459" s="2"/>
      <c r="F459" s="2"/>
      <c r="G459" s="2"/>
      <c r="H459" s="2"/>
    </row>
    <row r="460" spans="5:8">
      <c r="E460" s="4"/>
      <c r="F460" s="4"/>
      <c r="G460" s="4"/>
      <c r="H460" s="4"/>
    </row>
    <row r="461" spans="5:8">
      <c r="E461" s="2"/>
      <c r="F461" s="2"/>
      <c r="G461" s="2"/>
      <c r="H461" s="2"/>
    </row>
    <row r="462" spans="5:8">
      <c r="E462" s="2"/>
      <c r="F462" s="2"/>
      <c r="G462" s="2"/>
      <c r="H462" s="2"/>
    </row>
    <row r="463" spans="5:8">
      <c r="E463" s="4"/>
      <c r="F463" s="4"/>
      <c r="G463" s="4"/>
      <c r="H463" s="4"/>
    </row>
    <row r="464" spans="5:8">
      <c r="E464" s="2"/>
      <c r="F464" s="2"/>
      <c r="G464" s="2"/>
      <c r="H464" s="2"/>
    </row>
    <row r="465" spans="5:8">
      <c r="E465" s="2"/>
      <c r="F465" s="2"/>
      <c r="G465" s="2"/>
      <c r="H465" s="2"/>
    </row>
    <row r="466" spans="5:8">
      <c r="E466" s="2"/>
      <c r="F466" s="2"/>
      <c r="G466" s="2"/>
      <c r="H466" s="2"/>
    </row>
    <row r="467" spans="5:8">
      <c r="E467" s="2"/>
      <c r="F467" s="2"/>
      <c r="G467" s="2"/>
      <c r="H467" s="2"/>
    </row>
    <row r="468" spans="5:8">
      <c r="E468" s="2"/>
      <c r="F468" s="2"/>
      <c r="G468" s="2"/>
      <c r="H468" s="2"/>
    </row>
    <row r="469" spans="5:8">
      <c r="E469" s="2"/>
      <c r="F469" s="2"/>
      <c r="G469" s="2"/>
      <c r="H469" s="2"/>
    </row>
    <row r="470" spans="5:8">
      <c r="E470" s="2"/>
      <c r="F470" s="2"/>
      <c r="G470" s="2"/>
      <c r="H470" s="2"/>
    </row>
    <row r="471" spans="5:8">
      <c r="E471" s="2"/>
      <c r="F471" s="2"/>
      <c r="G471" s="2"/>
      <c r="H471" s="2"/>
    </row>
    <row r="472" spans="5:8">
      <c r="E472" s="2"/>
      <c r="F472" s="2"/>
      <c r="G472" s="2"/>
      <c r="H472" s="2"/>
    </row>
    <row r="473" spans="5:8">
      <c r="E473" s="4"/>
      <c r="F473" s="4"/>
      <c r="G473" s="4"/>
      <c r="H473" s="4"/>
    </row>
    <row r="474" spans="5:8">
      <c r="E474" s="2"/>
      <c r="F474" s="2"/>
      <c r="G474" s="2"/>
      <c r="H474" s="2"/>
    </row>
    <row r="475" spans="5:8">
      <c r="E475" s="2"/>
      <c r="F475" s="2"/>
      <c r="G475" s="2"/>
      <c r="H475" s="2"/>
    </row>
    <row r="476" spans="5:8">
      <c r="E476" s="4"/>
      <c r="F476" s="4"/>
      <c r="G476" s="4"/>
      <c r="H476" s="4"/>
    </row>
    <row r="477" spans="5:8">
      <c r="E477" s="2"/>
      <c r="F477" s="2"/>
      <c r="G477" s="2"/>
      <c r="H477" s="2"/>
    </row>
    <row r="478" spans="5:8">
      <c r="E478" s="2"/>
      <c r="F478" s="2"/>
      <c r="G478" s="2"/>
      <c r="H478" s="2"/>
    </row>
    <row r="479" spans="5:8">
      <c r="E479" s="2"/>
      <c r="F479" s="2"/>
      <c r="G479" s="2"/>
      <c r="H479" s="2"/>
    </row>
    <row r="480" spans="5:8">
      <c r="E480" s="2"/>
      <c r="F480" s="2"/>
      <c r="G480" s="2"/>
      <c r="H480" s="2"/>
    </row>
    <row r="481" spans="5:8">
      <c r="E481" s="2"/>
      <c r="F481" s="2"/>
      <c r="G481" s="2"/>
      <c r="H481" s="2"/>
    </row>
    <row r="482" spans="5:8">
      <c r="E482" s="2"/>
      <c r="F482" s="2"/>
      <c r="G482" s="2"/>
      <c r="H482" s="2"/>
    </row>
    <row r="483" spans="5:8">
      <c r="E483" s="2"/>
      <c r="F483" s="2"/>
      <c r="G483" s="2"/>
      <c r="H483" s="2"/>
    </row>
    <row r="484" spans="5:8">
      <c r="E484" s="2"/>
      <c r="F484" s="2"/>
      <c r="G484" s="2"/>
      <c r="H484" s="2"/>
    </row>
    <row r="485" spans="5:8">
      <c r="E485" s="4"/>
      <c r="F485" s="4"/>
      <c r="G485" s="4"/>
      <c r="H485" s="4"/>
    </row>
    <row r="486" spans="5:8">
      <c r="E486" s="4"/>
      <c r="F486" s="4"/>
      <c r="G486" s="4"/>
      <c r="H486" s="4"/>
    </row>
    <row r="487" spans="5:8">
      <c r="E487" s="4"/>
      <c r="F487" s="4"/>
      <c r="G487" s="4"/>
      <c r="H487" s="4"/>
    </row>
    <row r="488" spans="5:8">
      <c r="E488" s="2"/>
      <c r="F488" s="2"/>
      <c r="G488" s="2"/>
      <c r="H488" s="2"/>
    </row>
    <row r="489" spans="5:8">
      <c r="E489" s="2"/>
      <c r="F489" s="2"/>
      <c r="G489" s="2"/>
      <c r="H489" s="2"/>
    </row>
    <row r="490" spans="5:8">
      <c r="E490" s="4"/>
      <c r="F490" s="4"/>
      <c r="G490" s="4"/>
      <c r="H490" s="4"/>
    </row>
    <row r="491" spans="5:8">
      <c r="E491" s="2"/>
      <c r="F491" s="2"/>
      <c r="G491" s="2"/>
      <c r="H491" s="2"/>
    </row>
    <row r="492" spans="5:8">
      <c r="E492" s="2"/>
      <c r="F492" s="2"/>
      <c r="G492" s="2"/>
      <c r="H492" s="2"/>
    </row>
    <row r="493" spans="5:8">
      <c r="E493" s="2"/>
      <c r="F493" s="2"/>
      <c r="G493" s="2"/>
      <c r="H493" s="2"/>
    </row>
    <row r="494" spans="5:8">
      <c r="E494" s="2"/>
      <c r="F494" s="2"/>
      <c r="G494" s="2"/>
      <c r="H494" s="2"/>
    </row>
    <row r="495" spans="5:8">
      <c r="E495" s="2"/>
      <c r="F495" s="2"/>
      <c r="G495" s="2"/>
      <c r="H495" s="2"/>
    </row>
    <row r="496" spans="5:8">
      <c r="E496" s="2"/>
      <c r="F496" s="2"/>
      <c r="G496" s="2"/>
      <c r="H496" s="2"/>
    </row>
    <row r="497" spans="5:8">
      <c r="E497" s="2"/>
      <c r="F497" s="2"/>
      <c r="G497" s="2"/>
      <c r="H497" s="2"/>
    </row>
    <row r="498" spans="5:8">
      <c r="E498" s="4"/>
      <c r="F498" s="4"/>
      <c r="G498" s="4"/>
      <c r="H498" s="4"/>
    </row>
    <row r="499" spans="5:8">
      <c r="E499" s="4"/>
      <c r="F499" s="4"/>
      <c r="G499" s="4"/>
      <c r="H499" s="4"/>
    </row>
    <row r="500" spans="5:8">
      <c r="E500" s="2"/>
      <c r="F500" s="2"/>
      <c r="G500" s="2"/>
      <c r="H500" s="2"/>
    </row>
    <row r="501" spans="5:8">
      <c r="E501" s="2"/>
      <c r="F501" s="2"/>
      <c r="G501" s="2"/>
      <c r="H501" s="2"/>
    </row>
    <row r="502" spans="5:8">
      <c r="E502" s="4"/>
      <c r="F502" s="4"/>
      <c r="G502" s="4"/>
      <c r="H502" s="4"/>
    </row>
    <row r="503" spans="5:8">
      <c r="E503" s="2"/>
      <c r="F503" s="2"/>
      <c r="G503" s="2"/>
      <c r="H503" s="2"/>
    </row>
    <row r="504" spans="5:8">
      <c r="E504" s="2"/>
      <c r="F504" s="2"/>
      <c r="G504" s="2"/>
      <c r="H504" s="2"/>
    </row>
    <row r="505" spans="5:8">
      <c r="E505" s="4"/>
      <c r="F505" s="4"/>
      <c r="G505" s="4"/>
      <c r="H505" s="4"/>
    </row>
    <row r="506" spans="5:8">
      <c r="E506" s="4"/>
      <c r="F506" s="4"/>
      <c r="G506" s="4"/>
      <c r="H506" s="4"/>
    </row>
    <row r="507" spans="5:8">
      <c r="E507" s="4"/>
      <c r="F507" s="4"/>
      <c r="G507" s="4"/>
      <c r="H507" s="4"/>
    </row>
    <row r="508" spans="5:8">
      <c r="E508" s="4"/>
      <c r="F508" s="4"/>
      <c r="G508" s="4"/>
      <c r="H508" s="4"/>
    </row>
    <row r="509" spans="5:8">
      <c r="E509" s="4"/>
      <c r="F509" s="4"/>
      <c r="G509" s="4"/>
      <c r="H509" s="4"/>
    </row>
    <row r="510" spans="5:8">
      <c r="E510" s="2"/>
      <c r="F510" s="2"/>
      <c r="G510" s="2"/>
      <c r="H510" s="2"/>
    </row>
    <row r="511" spans="5:8">
      <c r="E511" s="2"/>
      <c r="F511" s="2"/>
      <c r="G511" s="2"/>
      <c r="H511" s="2"/>
    </row>
    <row r="512" spans="5:8">
      <c r="E512" s="2"/>
      <c r="F512" s="2"/>
      <c r="G512" s="2"/>
      <c r="H512" s="2"/>
    </row>
    <row r="513" spans="5:8">
      <c r="E513" s="2"/>
      <c r="F513" s="2"/>
      <c r="G513" s="2"/>
      <c r="H513" s="2"/>
    </row>
    <row r="514" spans="5:8">
      <c r="E514" s="2"/>
      <c r="F514" s="2"/>
      <c r="G514" s="2"/>
      <c r="H514" s="2"/>
    </row>
    <row r="515" spans="5:8">
      <c r="E515" s="2"/>
      <c r="F515" s="2"/>
      <c r="G515" s="2"/>
      <c r="H515" s="2"/>
    </row>
    <row r="516" spans="5:8">
      <c r="E516" s="2"/>
      <c r="F516" s="2"/>
      <c r="G516" s="2"/>
      <c r="H516" s="2"/>
    </row>
    <row r="517" spans="5:8">
      <c r="E517" s="2"/>
      <c r="F517" s="2"/>
      <c r="G517" s="2"/>
      <c r="H517" s="2"/>
    </row>
    <row r="518" spans="5:8">
      <c r="E518" s="2"/>
      <c r="F518" s="2"/>
      <c r="G518" s="2"/>
      <c r="H518" s="2"/>
    </row>
    <row r="519" spans="5:8">
      <c r="E519" s="2"/>
      <c r="F519" s="2"/>
      <c r="G519" s="2"/>
      <c r="H519" s="2"/>
    </row>
    <row r="520" spans="5:8">
      <c r="E520" s="2"/>
      <c r="F520" s="2"/>
      <c r="G520" s="2"/>
      <c r="H520" s="2"/>
    </row>
    <row r="521" spans="5:8">
      <c r="E521" s="2"/>
      <c r="F521" s="2"/>
      <c r="G521" s="2"/>
      <c r="H521" s="2"/>
    </row>
    <row r="522" spans="5:8">
      <c r="E522" s="2"/>
      <c r="F522" s="2"/>
      <c r="G522" s="2"/>
      <c r="H522" s="2"/>
    </row>
    <row r="523" spans="5:8">
      <c r="E523" s="2"/>
      <c r="F523" s="2"/>
      <c r="G523" s="2"/>
      <c r="H523" s="2"/>
    </row>
    <row r="524" spans="5:8">
      <c r="E524" s="2"/>
      <c r="F524" s="2"/>
      <c r="G524" s="2"/>
      <c r="H524" s="2"/>
    </row>
    <row r="525" spans="5:8">
      <c r="E525" s="2"/>
      <c r="F525" s="2"/>
      <c r="G525" s="2"/>
      <c r="H525" s="2"/>
    </row>
    <row r="526" spans="5:8">
      <c r="E526" s="2"/>
      <c r="F526" s="2"/>
      <c r="G526" s="2"/>
      <c r="H526" s="2"/>
    </row>
    <row r="527" spans="5:8">
      <c r="E527" s="2"/>
      <c r="F527" s="2"/>
      <c r="G527" s="2"/>
      <c r="H527" s="2"/>
    </row>
    <row r="528" spans="5:8">
      <c r="E528" s="2"/>
      <c r="F528" s="2"/>
      <c r="G528" s="2"/>
      <c r="H528" s="2"/>
    </row>
    <row r="529" spans="5:8">
      <c r="E529" s="2"/>
      <c r="F529" s="2"/>
      <c r="G529" s="2"/>
      <c r="H529" s="2"/>
    </row>
    <row r="530" spans="5:8">
      <c r="E530" s="2"/>
      <c r="F530" s="2"/>
      <c r="G530" s="2"/>
      <c r="H530" s="2"/>
    </row>
    <row r="531" spans="5:8">
      <c r="E531" s="2"/>
      <c r="F531" s="2"/>
      <c r="G531" s="2"/>
      <c r="H531" s="2"/>
    </row>
    <row r="532" spans="5:8">
      <c r="E532" s="2"/>
      <c r="F532" s="2"/>
      <c r="G532" s="2"/>
      <c r="H532" s="2"/>
    </row>
    <row r="533" spans="5:8">
      <c r="E533" s="2"/>
      <c r="F533" s="2"/>
      <c r="G533" s="2"/>
      <c r="H533" s="2"/>
    </row>
    <row r="534" spans="5:8">
      <c r="E534" s="2"/>
      <c r="F534" s="2"/>
      <c r="G534" s="2"/>
      <c r="H534" s="2"/>
    </row>
    <row r="535" spans="5:8">
      <c r="E535" s="2"/>
      <c r="F535" s="2"/>
      <c r="G535" s="2"/>
      <c r="H535" s="2"/>
    </row>
    <row r="536" spans="5:8">
      <c r="E536" s="2"/>
      <c r="F536" s="2"/>
      <c r="G536" s="2"/>
      <c r="H536" s="2"/>
    </row>
    <row r="537" spans="5:8">
      <c r="E537" s="2"/>
      <c r="F537" s="2"/>
      <c r="G537" s="2"/>
      <c r="H537" s="2"/>
    </row>
    <row r="538" spans="5:8">
      <c r="E538" s="2"/>
      <c r="F538" s="2"/>
      <c r="G538" s="2"/>
      <c r="H538" s="2"/>
    </row>
    <row r="539" spans="5:8">
      <c r="E539" s="2"/>
      <c r="F539" s="2"/>
      <c r="G539" s="2"/>
      <c r="H539" s="2"/>
    </row>
    <row r="540" spans="5:8">
      <c r="E540" s="2"/>
      <c r="F540" s="2"/>
      <c r="G540" s="2"/>
      <c r="H540" s="2"/>
    </row>
    <row r="541" spans="5:8">
      <c r="E541" s="2"/>
      <c r="F541" s="2"/>
      <c r="G541" s="2"/>
      <c r="H541" s="2"/>
    </row>
    <row r="542" spans="5:8">
      <c r="E542" s="4"/>
      <c r="F542" s="4"/>
      <c r="G542" s="4"/>
      <c r="H542" s="4"/>
    </row>
    <row r="543" spans="5:8">
      <c r="E543" s="2"/>
      <c r="F543" s="2"/>
      <c r="G543" s="2"/>
      <c r="H543" s="2"/>
    </row>
    <row r="544" spans="5:8">
      <c r="E544" s="4"/>
      <c r="F544" s="4"/>
      <c r="G544" s="4"/>
      <c r="H544" s="4"/>
    </row>
    <row r="545" spans="5:8">
      <c r="E545" s="2"/>
      <c r="F545" s="2"/>
      <c r="G545" s="2"/>
      <c r="H545" s="2"/>
    </row>
    <row r="546" spans="5:8">
      <c r="E546" s="2"/>
      <c r="F546" s="2"/>
      <c r="G546" s="2"/>
      <c r="H546" s="2"/>
    </row>
    <row r="547" spans="5:8">
      <c r="E547" s="4"/>
      <c r="F547" s="4"/>
      <c r="G547" s="4"/>
      <c r="H547" s="4"/>
    </row>
    <row r="548" spans="5:8">
      <c r="E548" s="2"/>
      <c r="F548" s="2"/>
      <c r="G548" s="2"/>
      <c r="H548" s="2"/>
    </row>
    <row r="549" spans="5:8">
      <c r="E549" s="2"/>
      <c r="F549" s="2"/>
      <c r="G549" s="2"/>
      <c r="H549" s="2"/>
    </row>
    <row r="550" spans="5:8">
      <c r="E550" s="2"/>
      <c r="F550" s="2"/>
      <c r="G550" s="2"/>
      <c r="H550" s="2"/>
    </row>
    <row r="551" spans="5:8">
      <c r="E551" s="2"/>
      <c r="F551" s="2"/>
      <c r="G551" s="2"/>
      <c r="H551" s="2"/>
    </row>
    <row r="552" spans="5:8">
      <c r="E552" s="4"/>
      <c r="F552" s="4"/>
      <c r="G552" s="4"/>
      <c r="H552" s="4"/>
    </row>
    <row r="553" spans="5:8">
      <c r="E553" s="2"/>
      <c r="F553" s="2"/>
      <c r="G553" s="2"/>
      <c r="H553" s="2"/>
    </row>
    <row r="554" spans="5:8">
      <c r="E554" s="2"/>
      <c r="F554" s="2"/>
      <c r="G554" s="2"/>
      <c r="H554" s="2"/>
    </row>
    <row r="555" spans="5:8">
      <c r="E555" s="2"/>
      <c r="F555" s="2"/>
      <c r="G555" s="2"/>
      <c r="H555" s="2"/>
    </row>
    <row r="556" spans="5:8">
      <c r="E556" s="4"/>
      <c r="F556" s="4"/>
      <c r="G556" s="4"/>
      <c r="H556" s="4"/>
    </row>
    <row r="557" spans="5:8">
      <c r="E557" s="2"/>
      <c r="F557" s="2"/>
      <c r="G557" s="2"/>
      <c r="H557" s="2"/>
    </row>
    <row r="558" spans="5:8">
      <c r="E558" s="2"/>
      <c r="F558" s="2"/>
      <c r="G558" s="2"/>
      <c r="H558" s="2"/>
    </row>
    <row r="559" spans="5:8">
      <c r="E559" s="4"/>
      <c r="F559" s="4"/>
      <c r="G559" s="4"/>
      <c r="H559" s="4"/>
    </row>
    <row r="560" spans="5:8">
      <c r="E560" s="2"/>
      <c r="F560" s="2"/>
      <c r="G560" s="2"/>
      <c r="H560" s="2"/>
    </row>
    <row r="561" spans="5:8">
      <c r="E561" s="2"/>
      <c r="F561" s="2"/>
      <c r="G561" s="2"/>
      <c r="H561" s="2"/>
    </row>
    <row r="562" spans="5:8">
      <c r="E562" s="2"/>
      <c r="F562" s="2"/>
      <c r="G562" s="2"/>
      <c r="H562" s="2"/>
    </row>
    <row r="563" spans="5:8">
      <c r="E563" s="2"/>
      <c r="F563" s="2"/>
      <c r="G563" s="2"/>
      <c r="H563" s="2"/>
    </row>
    <row r="564" spans="5:8">
      <c r="E564" s="2"/>
      <c r="F564" s="2"/>
      <c r="G564" s="2"/>
      <c r="H564" s="2"/>
    </row>
    <row r="565" spans="5:8">
      <c r="E565" s="2"/>
      <c r="F565" s="2"/>
      <c r="G565" s="2"/>
      <c r="H565" s="2"/>
    </row>
    <row r="566" spans="5:8">
      <c r="E566" s="2"/>
      <c r="F566" s="2"/>
      <c r="G566" s="2"/>
      <c r="H566" s="2"/>
    </row>
    <row r="567" spans="5:8">
      <c r="E567" s="2"/>
      <c r="F567" s="2"/>
      <c r="G567" s="2"/>
      <c r="H567" s="2"/>
    </row>
    <row r="568" spans="5:8">
      <c r="E568" s="4"/>
      <c r="F568" s="4"/>
      <c r="G568" s="4"/>
      <c r="H568" s="4"/>
    </row>
    <row r="569" spans="5:8">
      <c r="E569" s="2"/>
      <c r="F569" s="2"/>
      <c r="G569" s="2"/>
      <c r="H569" s="2"/>
    </row>
    <row r="570" spans="5:8">
      <c r="E570" s="2"/>
      <c r="F570" s="2"/>
      <c r="G570" s="2"/>
      <c r="H570" s="2"/>
    </row>
    <row r="571" spans="5:8">
      <c r="E571" s="4"/>
      <c r="F571" s="4"/>
      <c r="G571" s="4"/>
      <c r="H571" s="4"/>
    </row>
    <row r="572" spans="5:8">
      <c r="E572" s="2"/>
      <c r="F572" s="2"/>
      <c r="G572" s="2"/>
      <c r="H572" s="2"/>
    </row>
    <row r="573" spans="5:8">
      <c r="E573" s="2"/>
      <c r="F573" s="2"/>
      <c r="G573" s="2"/>
      <c r="H573" s="2"/>
    </row>
    <row r="574" spans="5:8">
      <c r="E574" s="2"/>
      <c r="F574" s="2"/>
      <c r="G574" s="2"/>
      <c r="H574" s="2"/>
    </row>
    <row r="575" spans="5:8">
      <c r="E575" s="2"/>
      <c r="F575" s="2"/>
      <c r="G575" s="2"/>
      <c r="H575" s="2"/>
    </row>
    <row r="576" spans="5:8">
      <c r="E576" s="2"/>
      <c r="F576" s="2"/>
      <c r="G576" s="2"/>
      <c r="H576" s="2"/>
    </row>
    <row r="577" spans="5:8">
      <c r="E577" s="2"/>
      <c r="F577" s="2"/>
      <c r="G577" s="2"/>
      <c r="H577" s="2"/>
    </row>
    <row r="578" spans="5:8">
      <c r="E578" s="2"/>
      <c r="F578" s="2"/>
      <c r="G578" s="2"/>
      <c r="H578" s="2"/>
    </row>
    <row r="579" spans="5:8">
      <c r="E579" s="4"/>
      <c r="F579" s="4"/>
      <c r="G579" s="4"/>
      <c r="H579" s="4"/>
    </row>
    <row r="580" spans="5:8">
      <c r="E580" s="2"/>
      <c r="F580" s="2"/>
      <c r="G580" s="2"/>
      <c r="H580" s="2"/>
    </row>
    <row r="581" spans="5:8">
      <c r="E581" s="2"/>
      <c r="F581" s="2"/>
      <c r="G581" s="2"/>
      <c r="H581" s="2"/>
    </row>
    <row r="582" spans="5:8">
      <c r="E582" s="4"/>
      <c r="F582" s="4"/>
      <c r="G582" s="4"/>
      <c r="H582" s="4"/>
    </row>
    <row r="583" spans="5:8">
      <c r="E583" s="2"/>
      <c r="F583" s="2"/>
      <c r="G583" s="2"/>
      <c r="H583" s="2"/>
    </row>
    <row r="584" spans="5:8">
      <c r="E584" s="2"/>
      <c r="F584" s="2"/>
      <c r="G584" s="2"/>
      <c r="H584" s="2"/>
    </row>
    <row r="585" spans="5:8">
      <c r="E585" s="2"/>
      <c r="F585" s="2"/>
      <c r="G585" s="2"/>
      <c r="H585" s="2"/>
    </row>
    <row r="586" spans="5:8">
      <c r="E586" s="2"/>
      <c r="F586" s="2"/>
      <c r="G586" s="2"/>
      <c r="H586" s="2"/>
    </row>
    <row r="587" spans="5:8">
      <c r="E587" s="2"/>
      <c r="F587" s="2"/>
      <c r="G587" s="2"/>
      <c r="H587" s="2"/>
    </row>
    <row r="588" spans="5:8">
      <c r="E588" s="4"/>
      <c r="F588" s="4"/>
      <c r="G588" s="4"/>
      <c r="H588" s="4"/>
    </row>
    <row r="589" spans="5:8">
      <c r="E589" s="4"/>
      <c r="F589" s="4"/>
      <c r="G589" s="4"/>
      <c r="H589" s="4"/>
    </row>
    <row r="590" spans="5:8">
      <c r="E590" s="4"/>
      <c r="F590" s="4"/>
      <c r="G590" s="4"/>
      <c r="H590" s="4"/>
    </row>
    <row r="591" spans="5:8">
      <c r="E591" s="4"/>
      <c r="F591" s="4"/>
      <c r="G591" s="4"/>
      <c r="H591" s="4"/>
    </row>
    <row r="592" spans="5:8">
      <c r="E592" s="2"/>
      <c r="F592" s="2"/>
      <c r="G592" s="2"/>
      <c r="H592" s="2"/>
    </row>
    <row r="593" spans="5:8">
      <c r="E593" s="2"/>
      <c r="F593" s="2"/>
      <c r="G593" s="2"/>
      <c r="H593" s="2"/>
    </row>
    <row r="594" spans="5:8">
      <c r="E594" s="2"/>
      <c r="F594" s="2"/>
      <c r="G594" s="2"/>
      <c r="H594" s="2"/>
    </row>
    <row r="595" spans="5:8">
      <c r="E595" s="2"/>
      <c r="F595" s="2"/>
      <c r="G595" s="2"/>
      <c r="H595" s="2"/>
    </row>
    <row r="596" spans="5:8">
      <c r="E596" s="2"/>
      <c r="F596" s="2"/>
      <c r="G596" s="2"/>
      <c r="H596" s="2"/>
    </row>
    <row r="597" spans="5:8">
      <c r="E597" s="4"/>
      <c r="F597" s="4"/>
      <c r="G597" s="4"/>
      <c r="H597" s="4"/>
    </row>
    <row r="598" spans="5:8">
      <c r="E598" s="2"/>
      <c r="F598" s="2"/>
      <c r="G598" s="2"/>
      <c r="H598" s="2"/>
    </row>
    <row r="599" spans="5:8">
      <c r="E599" s="2"/>
      <c r="F599" s="2"/>
      <c r="G599" s="2"/>
      <c r="H599" s="2"/>
    </row>
    <row r="600" spans="5:8">
      <c r="E600" s="4"/>
      <c r="F600" s="4"/>
      <c r="G600" s="4"/>
      <c r="H600" s="4"/>
    </row>
    <row r="601" spans="5:8">
      <c r="E601" s="2"/>
      <c r="F601" s="2"/>
      <c r="G601" s="2"/>
      <c r="H601" s="2"/>
    </row>
    <row r="602" spans="5:8">
      <c r="E602" s="2"/>
      <c r="F602" s="2"/>
      <c r="G602" s="2"/>
      <c r="H602" s="2"/>
    </row>
    <row r="603" spans="5:8">
      <c r="E603" s="4"/>
      <c r="F603" s="4"/>
      <c r="G603" s="4"/>
      <c r="H603" s="4"/>
    </row>
    <row r="604" spans="5:8">
      <c r="E604" s="2"/>
      <c r="F604" s="2"/>
      <c r="G604" s="2"/>
      <c r="H604" s="2"/>
    </row>
    <row r="605" spans="5:8">
      <c r="E605" s="2"/>
      <c r="F605" s="2"/>
      <c r="G605" s="2"/>
      <c r="H605" s="2"/>
    </row>
    <row r="606" spans="5:8">
      <c r="E606" s="2"/>
      <c r="F606" s="2"/>
      <c r="G606" s="2"/>
      <c r="H606" s="2"/>
    </row>
    <row r="607" spans="5:8">
      <c r="E607" s="2"/>
      <c r="F607" s="2"/>
      <c r="G607" s="2"/>
      <c r="H607" s="2"/>
    </row>
    <row r="608" spans="5:8">
      <c r="E608" s="2"/>
      <c r="F608" s="2"/>
      <c r="G608" s="2"/>
      <c r="H608" s="2"/>
    </row>
    <row r="609" spans="5:8">
      <c r="E609" s="2"/>
      <c r="F609" s="2"/>
      <c r="G609" s="2"/>
      <c r="H609" s="2"/>
    </row>
    <row r="610" spans="5:8">
      <c r="E610" s="2"/>
      <c r="F610" s="2"/>
      <c r="G610" s="2"/>
      <c r="H610" s="2"/>
    </row>
    <row r="611" spans="5:8">
      <c r="E611" s="2"/>
      <c r="F611" s="2"/>
      <c r="G611" s="2"/>
      <c r="H611" s="2"/>
    </row>
    <row r="612" spans="5:8">
      <c r="E612" s="4"/>
      <c r="F612" s="4"/>
      <c r="G612" s="4"/>
      <c r="H612" s="4"/>
    </row>
    <row r="613" spans="5:8">
      <c r="E613" s="2"/>
      <c r="F613" s="2"/>
      <c r="G613" s="2"/>
      <c r="H613" s="2"/>
    </row>
    <row r="614" spans="5:8">
      <c r="E614" s="2"/>
      <c r="F614" s="2"/>
      <c r="G614" s="2"/>
      <c r="H614" s="2"/>
    </row>
    <row r="615" spans="5:8">
      <c r="E615" s="2"/>
      <c r="F615" s="2"/>
      <c r="G615" s="2"/>
      <c r="H615" s="2"/>
    </row>
    <row r="616" spans="5:8">
      <c r="E616" s="4"/>
      <c r="F616" s="4"/>
      <c r="G616" s="4"/>
      <c r="H616" s="4"/>
    </row>
    <row r="617" spans="5:8">
      <c r="E617" s="4"/>
      <c r="F617" s="4"/>
      <c r="G617" s="4"/>
      <c r="H617" s="4"/>
    </row>
    <row r="618" spans="5:8">
      <c r="E618" s="2"/>
      <c r="F618" s="2"/>
      <c r="G618" s="2"/>
      <c r="H618" s="2"/>
    </row>
    <row r="619" spans="5:8">
      <c r="E619" s="2"/>
      <c r="F619" s="2"/>
      <c r="G619" s="2"/>
      <c r="H619" s="2"/>
    </row>
    <row r="620" spans="5:8">
      <c r="E620" s="2"/>
      <c r="F620" s="2"/>
      <c r="G620" s="2"/>
      <c r="H620" s="2"/>
    </row>
    <row r="621" spans="5:8">
      <c r="E621" s="2"/>
      <c r="F621" s="2"/>
      <c r="G621" s="2"/>
      <c r="H621" s="2"/>
    </row>
    <row r="622" spans="5:8">
      <c r="E622" s="2"/>
      <c r="F622" s="2"/>
      <c r="G622" s="2"/>
      <c r="H622" s="2"/>
    </row>
    <row r="623" spans="5:8">
      <c r="E623" s="4"/>
      <c r="F623" s="4"/>
      <c r="G623" s="4"/>
      <c r="H623" s="4"/>
    </row>
    <row r="624" spans="5:8">
      <c r="E624" s="2"/>
      <c r="F624" s="2"/>
      <c r="G624" s="2"/>
      <c r="H624" s="2"/>
    </row>
    <row r="625" spans="5:8">
      <c r="E625" s="2"/>
      <c r="F625" s="2"/>
      <c r="G625" s="2"/>
      <c r="H625" s="2"/>
    </row>
    <row r="626" spans="5:8">
      <c r="E626" s="4"/>
      <c r="F626" s="4"/>
      <c r="G626" s="4"/>
      <c r="H626" s="4"/>
    </row>
    <row r="627" spans="5:8">
      <c r="E627" s="2"/>
      <c r="F627" s="2"/>
      <c r="G627" s="2"/>
      <c r="H627" s="2"/>
    </row>
    <row r="628" spans="5:8">
      <c r="E628" s="2"/>
      <c r="F628" s="2"/>
      <c r="G628" s="2"/>
      <c r="H628" s="2"/>
    </row>
    <row r="629" spans="5:8">
      <c r="E629" s="2"/>
      <c r="F629" s="2"/>
      <c r="G629" s="2"/>
      <c r="H629" s="2"/>
    </row>
    <row r="630" spans="5:8">
      <c r="E630" s="2"/>
      <c r="F630" s="2"/>
      <c r="G630" s="2"/>
      <c r="H630" s="2"/>
    </row>
    <row r="631" spans="5:8">
      <c r="E631" s="2"/>
      <c r="F631" s="2"/>
      <c r="G631" s="2"/>
      <c r="H631" s="2"/>
    </row>
    <row r="632" spans="5:8">
      <c r="E632" s="2"/>
      <c r="F632" s="2"/>
      <c r="G632" s="2"/>
      <c r="H632" s="2"/>
    </row>
    <row r="633" spans="5:8">
      <c r="E633" s="2"/>
      <c r="F633" s="2"/>
      <c r="G633" s="2"/>
      <c r="H633" s="2"/>
    </row>
    <row r="634" spans="5:8">
      <c r="E634" s="2"/>
      <c r="F634" s="2"/>
      <c r="G634" s="2"/>
      <c r="H634" s="2"/>
    </row>
    <row r="635" spans="5:8">
      <c r="E635" s="2"/>
      <c r="F635" s="2"/>
      <c r="G635" s="2"/>
      <c r="H635" s="2"/>
    </row>
    <row r="636" spans="5:8">
      <c r="E636" s="4"/>
      <c r="F636" s="4"/>
      <c r="G636" s="4"/>
      <c r="H636" s="4"/>
    </row>
    <row r="637" spans="5:8">
      <c r="E637" s="2"/>
      <c r="F637" s="2"/>
      <c r="G637" s="2"/>
      <c r="H637" s="2"/>
    </row>
    <row r="638" spans="5:8">
      <c r="E638" s="2"/>
      <c r="F638" s="2"/>
      <c r="G638" s="2"/>
      <c r="H638" s="2"/>
    </row>
    <row r="639" spans="5:8">
      <c r="E639" s="2"/>
      <c r="F639" s="2"/>
      <c r="G639" s="2"/>
      <c r="H639" s="2"/>
    </row>
    <row r="640" spans="5:8">
      <c r="E640" s="2"/>
      <c r="F640" s="2"/>
      <c r="G640" s="2"/>
      <c r="H640" s="2"/>
    </row>
    <row r="641" spans="5:8">
      <c r="E641" s="4"/>
      <c r="F641" s="4"/>
      <c r="G641" s="4"/>
      <c r="H641" s="4"/>
    </row>
    <row r="642" spans="5:8">
      <c r="E642" s="2"/>
      <c r="F642" s="2"/>
      <c r="G642" s="2"/>
      <c r="H642" s="2"/>
    </row>
    <row r="643" spans="5:8">
      <c r="E643" s="2"/>
      <c r="F643" s="2"/>
      <c r="G643" s="2"/>
      <c r="H643" s="2"/>
    </row>
    <row r="644" spans="5:8">
      <c r="E644" s="2"/>
      <c r="F644" s="2"/>
      <c r="G644" s="2"/>
      <c r="H644" s="2"/>
    </row>
    <row r="645" spans="5:8">
      <c r="E645" s="2"/>
      <c r="F645" s="2"/>
      <c r="G645" s="2"/>
      <c r="H645" s="2"/>
    </row>
    <row r="646" spans="5:8">
      <c r="E646" s="2"/>
      <c r="F646" s="2"/>
      <c r="G646" s="2"/>
      <c r="H646" s="2"/>
    </row>
    <row r="647" spans="5:8">
      <c r="E647" s="2"/>
      <c r="F647" s="2"/>
      <c r="G647" s="2"/>
      <c r="H647" s="2"/>
    </row>
    <row r="648" spans="5:8">
      <c r="E648" s="2"/>
      <c r="F648" s="2"/>
      <c r="G648" s="2"/>
      <c r="H648" s="2"/>
    </row>
    <row r="649" spans="5:8">
      <c r="E649" s="2"/>
      <c r="F649" s="2"/>
      <c r="G649" s="2"/>
      <c r="H649" s="2"/>
    </row>
    <row r="650" spans="5:8">
      <c r="E650" s="2"/>
      <c r="F650" s="2"/>
      <c r="G650" s="2"/>
      <c r="H650" s="2"/>
    </row>
    <row r="651" spans="5:8">
      <c r="E651" s="2"/>
      <c r="F651" s="2"/>
      <c r="G651" s="2"/>
      <c r="H651" s="2"/>
    </row>
    <row r="652" spans="5:8">
      <c r="E652" s="2"/>
      <c r="F652" s="2"/>
      <c r="G652" s="2"/>
      <c r="H652" s="2"/>
    </row>
    <row r="653" spans="5:8">
      <c r="E653" s="2"/>
      <c r="F653" s="2"/>
      <c r="G653" s="2"/>
      <c r="H653" s="2"/>
    </row>
    <row r="654" spans="5:8">
      <c r="E654" s="2"/>
      <c r="F654" s="2"/>
      <c r="G654" s="2"/>
      <c r="H654" s="2"/>
    </row>
    <row r="655" spans="5:8">
      <c r="E655" s="4"/>
      <c r="F655" s="4"/>
      <c r="G655" s="4"/>
      <c r="H655" s="4"/>
    </row>
    <row r="656" spans="5:8">
      <c r="E656" s="4"/>
      <c r="F656" s="4"/>
      <c r="G656" s="4"/>
      <c r="H656" s="4"/>
    </row>
    <row r="657" spans="5:8">
      <c r="E657" s="4"/>
      <c r="F657" s="4"/>
      <c r="G657" s="4"/>
      <c r="H657" s="4"/>
    </row>
    <row r="658" spans="5:8">
      <c r="E658" s="4"/>
      <c r="F658" s="4"/>
      <c r="G658" s="4"/>
      <c r="H658" s="4"/>
    </row>
    <row r="659" spans="5:8">
      <c r="E659" s="2"/>
      <c r="F659" s="2"/>
      <c r="G659" s="2"/>
      <c r="H659" s="2"/>
    </row>
    <row r="660" spans="5:8">
      <c r="E660" s="2"/>
      <c r="F660" s="2"/>
      <c r="G660" s="2"/>
      <c r="H660" s="2"/>
    </row>
    <row r="661" spans="5:8">
      <c r="E661" s="2"/>
      <c r="F661" s="2"/>
      <c r="G661" s="2"/>
      <c r="H661" s="2"/>
    </row>
    <row r="662" spans="5:8">
      <c r="E662" s="2"/>
      <c r="F662" s="2"/>
      <c r="G662" s="2"/>
      <c r="H662" s="2"/>
    </row>
    <row r="663" spans="5:8">
      <c r="E663" s="2"/>
      <c r="F663" s="2"/>
      <c r="G663" s="2"/>
      <c r="H663" s="2"/>
    </row>
    <row r="664" spans="5:8">
      <c r="E664" s="2"/>
      <c r="F664" s="2"/>
      <c r="G664" s="2"/>
      <c r="H664" s="2"/>
    </row>
    <row r="665" spans="5:8">
      <c r="E665" s="2"/>
      <c r="F665" s="2"/>
      <c r="G665" s="2"/>
      <c r="H665" s="2"/>
    </row>
    <row r="666" spans="5:8">
      <c r="E666" s="2"/>
      <c r="F666" s="2"/>
      <c r="G666" s="2"/>
      <c r="H666" s="2"/>
    </row>
    <row r="667" spans="5:8">
      <c r="E667" s="4"/>
      <c r="F667" s="4"/>
      <c r="G667" s="4"/>
      <c r="H667" s="4"/>
    </row>
    <row r="668" spans="5:8">
      <c r="E668" s="4"/>
      <c r="F668" s="4"/>
      <c r="G668" s="4"/>
      <c r="H668" s="4"/>
    </row>
    <row r="669" spans="5:8">
      <c r="E669" s="4"/>
      <c r="F669" s="4"/>
      <c r="G669" s="4"/>
      <c r="H669" s="4"/>
    </row>
    <row r="670" spans="5:8">
      <c r="E670" s="4"/>
      <c r="F670" s="4"/>
      <c r="G670" s="4"/>
      <c r="H670" s="4"/>
    </row>
    <row r="671" spans="5:8">
      <c r="E671" s="4"/>
      <c r="F671" s="4"/>
      <c r="G671" s="4"/>
      <c r="H671" s="4"/>
    </row>
    <row r="672" spans="5:8">
      <c r="E672" s="4"/>
      <c r="F672" s="4"/>
      <c r="G672" s="4"/>
      <c r="H672" s="4"/>
    </row>
    <row r="673" spans="5:8">
      <c r="E673" s="4"/>
      <c r="F673" s="4"/>
      <c r="G673" s="4"/>
      <c r="H673" s="4"/>
    </row>
    <row r="674" spans="5:8">
      <c r="E674" s="2"/>
      <c r="F674" s="2"/>
      <c r="G674" s="2"/>
      <c r="H674" s="2"/>
    </row>
    <row r="675" spans="5:8">
      <c r="E675" s="2"/>
      <c r="F675" s="2"/>
      <c r="G675" s="2"/>
      <c r="H675" s="2"/>
    </row>
    <row r="676" spans="5:8">
      <c r="E676" s="2"/>
      <c r="F676" s="2"/>
      <c r="G676" s="2"/>
      <c r="H676" s="2"/>
    </row>
    <row r="677" spans="5:8">
      <c r="E677" s="2"/>
      <c r="F677" s="2"/>
      <c r="G677" s="2"/>
      <c r="H677" s="2"/>
    </row>
    <row r="678" spans="5:8">
      <c r="E678" s="4"/>
      <c r="F678" s="4"/>
      <c r="G678" s="4"/>
      <c r="H678" s="4"/>
    </row>
    <row r="679" spans="5:8">
      <c r="E679" s="2"/>
      <c r="F679" s="2"/>
      <c r="G679" s="2"/>
      <c r="H679" s="2"/>
    </row>
    <row r="680" spans="5:8">
      <c r="E680" s="2"/>
      <c r="F680" s="2"/>
      <c r="G680" s="2"/>
      <c r="H680" s="2"/>
    </row>
    <row r="681" spans="5:8">
      <c r="E681" s="2"/>
      <c r="F681" s="2"/>
      <c r="G681" s="2"/>
      <c r="H681" s="2"/>
    </row>
    <row r="682" spans="5:8">
      <c r="E682" s="2"/>
      <c r="F682" s="2"/>
      <c r="G682" s="2"/>
      <c r="H682" s="2"/>
    </row>
    <row r="683" spans="5:8">
      <c r="E683" s="4"/>
      <c r="F683" s="4"/>
      <c r="G683" s="4"/>
      <c r="H683" s="4"/>
    </row>
    <row r="684" spans="5:8">
      <c r="E684" s="4"/>
      <c r="F684" s="4"/>
      <c r="G684" s="4"/>
      <c r="H684" s="4"/>
    </row>
    <row r="685" spans="5:8">
      <c r="E685" s="2"/>
      <c r="F685" s="2"/>
      <c r="G685" s="2"/>
      <c r="H685" s="2"/>
    </row>
    <row r="686" spans="5:8">
      <c r="E686" s="2"/>
      <c r="F686" s="2"/>
      <c r="G686" s="2"/>
      <c r="H686" s="2"/>
    </row>
    <row r="687" spans="5:8">
      <c r="E687" s="4"/>
      <c r="F687" s="4"/>
      <c r="G687" s="4"/>
      <c r="H687" s="4"/>
    </row>
    <row r="688" spans="5:8">
      <c r="E688" s="2"/>
      <c r="F688" s="2"/>
      <c r="G688" s="2"/>
      <c r="H688" s="2"/>
    </row>
    <row r="689" spans="5:8">
      <c r="E689" s="2"/>
      <c r="F689" s="2"/>
      <c r="G689" s="2"/>
      <c r="H689" s="2"/>
    </row>
    <row r="690" spans="5:8">
      <c r="E690" s="4"/>
      <c r="F690" s="4"/>
      <c r="G690" s="4"/>
      <c r="H690" s="4"/>
    </row>
    <row r="691" spans="5:8">
      <c r="E691" s="2"/>
      <c r="F691" s="2"/>
      <c r="G691" s="2"/>
      <c r="H691" s="2"/>
    </row>
    <row r="692" spans="5:8">
      <c r="E692" s="2"/>
      <c r="F692" s="2"/>
      <c r="G692" s="2"/>
      <c r="H692" s="2"/>
    </row>
    <row r="693" spans="5:8">
      <c r="E693" s="1"/>
      <c r="F693" s="1"/>
      <c r="G693" s="1"/>
      <c r="H693" s="1"/>
    </row>
    <row r="694" spans="5:8">
      <c r="E694" s="1"/>
      <c r="F694" s="1"/>
      <c r="G694" s="1"/>
      <c r="H694" s="1"/>
    </row>
    <row r="695" spans="5:8">
      <c r="E695" s="1"/>
      <c r="F695" s="1"/>
      <c r="G695" s="1"/>
      <c r="H695" s="1"/>
    </row>
    <row r="696" spans="5:8">
      <c r="E696" s="1"/>
      <c r="F696" s="1"/>
      <c r="G696" s="1"/>
      <c r="H696" s="1"/>
    </row>
    <row r="697" spans="5:8">
      <c r="E697" s="1"/>
      <c r="F697" s="1"/>
      <c r="G697" s="1"/>
      <c r="H697" s="1"/>
    </row>
    <row r="698" spans="5:8">
      <c r="E698" s="2"/>
      <c r="F698" s="2"/>
      <c r="G698" s="2"/>
      <c r="H698" s="2"/>
    </row>
    <row r="699" spans="5:8">
      <c r="E699" s="4"/>
      <c r="F699" s="4"/>
      <c r="G699" s="4"/>
      <c r="H699" s="4"/>
    </row>
    <row r="700" spans="5:8">
      <c r="E700" s="2"/>
      <c r="F700" s="2"/>
      <c r="G700" s="2"/>
      <c r="H700" s="2"/>
    </row>
    <row r="701" spans="5:8">
      <c r="E701" s="2"/>
      <c r="F701" s="2"/>
      <c r="G701" s="2"/>
      <c r="H701" s="2"/>
    </row>
    <row r="702" spans="5:8">
      <c r="E702" s="2"/>
      <c r="F702" s="2"/>
      <c r="G702" s="2"/>
      <c r="H702" s="2"/>
    </row>
    <row r="703" spans="5:8">
      <c r="E703" s="3"/>
      <c r="F703" s="3"/>
      <c r="G703" s="3"/>
      <c r="H703" s="3"/>
    </row>
    <row r="704" spans="5:8">
      <c r="E704" s="1"/>
      <c r="F704" s="1"/>
      <c r="G704" s="1"/>
      <c r="H704" s="1"/>
    </row>
    <row r="705" spans="5:8">
      <c r="E705" s="2"/>
      <c r="F705" s="2"/>
      <c r="G705" s="2"/>
      <c r="H705" s="2"/>
    </row>
    <row r="706" spans="5:8">
      <c r="E706" s="2"/>
      <c r="F706" s="2"/>
      <c r="G706" s="2"/>
      <c r="H706" s="2"/>
    </row>
    <row r="707" spans="5:8">
      <c r="E707" s="2"/>
      <c r="F707" s="2"/>
      <c r="G707" s="2"/>
      <c r="H707" s="2"/>
    </row>
    <row r="708" spans="5:8">
      <c r="E708" s="2"/>
      <c r="F708" s="2"/>
      <c r="G708" s="2"/>
      <c r="H708" s="2"/>
    </row>
    <row r="709" spans="5:8">
      <c r="E709" s="2"/>
      <c r="F709" s="2"/>
      <c r="G709" s="2"/>
      <c r="H709" s="2"/>
    </row>
    <row r="710" spans="5:8">
      <c r="E710" s="2"/>
      <c r="F710" s="2"/>
      <c r="G710" s="2"/>
      <c r="H710" s="2"/>
    </row>
    <row r="711" spans="5:8">
      <c r="E711" s="2"/>
      <c r="F711" s="2"/>
      <c r="G711" s="2"/>
      <c r="H711" s="2"/>
    </row>
    <row r="712" spans="5:8">
      <c r="E712" s="2"/>
      <c r="F712" s="2"/>
      <c r="G712" s="2"/>
      <c r="H712" s="2"/>
    </row>
    <row r="713" spans="5:8">
      <c r="E713" s="2"/>
      <c r="F713" s="2"/>
      <c r="G713" s="2"/>
      <c r="H713" s="2"/>
    </row>
    <row r="714" spans="5:8">
      <c r="E714" s="2"/>
      <c r="F714" s="2"/>
      <c r="G714" s="2"/>
      <c r="H714" s="2"/>
    </row>
    <row r="715" spans="5:8">
      <c r="E715" s="4"/>
      <c r="F715" s="4"/>
      <c r="G715" s="4"/>
      <c r="H715" s="4"/>
    </row>
    <row r="716" spans="5:8">
      <c r="E716" s="2"/>
      <c r="F716" s="2"/>
      <c r="G716" s="2"/>
      <c r="H716" s="2"/>
    </row>
    <row r="717" spans="5:8">
      <c r="E717" s="2"/>
      <c r="F717" s="2"/>
      <c r="G717" s="2"/>
      <c r="H717" s="2"/>
    </row>
    <row r="718" spans="5:8">
      <c r="E718" s="4"/>
      <c r="F718" s="4"/>
      <c r="G718" s="4"/>
      <c r="H718" s="4"/>
    </row>
    <row r="719" spans="5:8">
      <c r="E719" s="2"/>
      <c r="F719" s="2"/>
      <c r="G719" s="2"/>
      <c r="H719" s="2"/>
    </row>
    <row r="720" spans="5:8">
      <c r="E720" s="2"/>
      <c r="F720" s="2"/>
      <c r="G720" s="2"/>
      <c r="H720" s="2"/>
    </row>
    <row r="721" spans="5:8">
      <c r="E721" s="2"/>
      <c r="F721" s="2"/>
      <c r="G721" s="2"/>
      <c r="H721" s="2"/>
    </row>
    <row r="722" spans="5:8">
      <c r="E722" s="4"/>
      <c r="F722" s="4"/>
      <c r="G722" s="4"/>
      <c r="H722" s="4"/>
    </row>
    <row r="723" spans="5:8">
      <c r="E723" s="2"/>
      <c r="F723" s="2"/>
      <c r="G723" s="2"/>
      <c r="H723" s="2"/>
    </row>
    <row r="724" spans="5:8">
      <c r="E724" s="2"/>
      <c r="F724" s="2"/>
      <c r="G724" s="2"/>
      <c r="H724" s="2"/>
    </row>
    <row r="725" spans="5:8">
      <c r="E725" s="2"/>
      <c r="F725" s="2"/>
      <c r="G725" s="2"/>
      <c r="H725" s="2"/>
    </row>
    <row r="726" spans="5:8">
      <c r="E726" s="4"/>
      <c r="F726" s="4"/>
      <c r="G726" s="4"/>
      <c r="H726" s="4"/>
    </row>
    <row r="727" spans="5:8">
      <c r="E727" s="4"/>
      <c r="F727" s="4"/>
      <c r="G727" s="4"/>
      <c r="H727" s="4"/>
    </row>
    <row r="728" spans="5:8">
      <c r="E728" s="2"/>
      <c r="F728" s="2"/>
      <c r="G728" s="2"/>
      <c r="H728" s="2"/>
    </row>
    <row r="729" spans="5:8">
      <c r="E729" s="2"/>
      <c r="F729" s="2"/>
      <c r="G729" s="2"/>
      <c r="H729" s="2"/>
    </row>
    <row r="730" spans="5:8">
      <c r="E730" s="2"/>
      <c r="F730" s="2"/>
      <c r="G730" s="2"/>
      <c r="H730" s="2"/>
    </row>
    <row r="731" spans="5:8">
      <c r="E731" s="2"/>
      <c r="F731" s="2"/>
      <c r="G731" s="2"/>
      <c r="H731" s="2"/>
    </row>
    <row r="732" spans="5:8">
      <c r="E732" s="2"/>
      <c r="F732" s="2"/>
      <c r="G732" s="2"/>
      <c r="H732" s="2"/>
    </row>
    <row r="733" spans="5:8">
      <c r="E733" s="4"/>
      <c r="F733" s="4"/>
      <c r="G733" s="4"/>
      <c r="H733" s="4"/>
    </row>
    <row r="734" spans="5:8">
      <c r="E734" s="4"/>
      <c r="F734" s="4"/>
      <c r="G734" s="4"/>
      <c r="H734" s="4"/>
    </row>
    <row r="735" spans="5:8">
      <c r="E735" s="2"/>
      <c r="F735" s="2"/>
      <c r="G735" s="2"/>
      <c r="H735" s="2"/>
    </row>
    <row r="736" spans="5:8">
      <c r="E736" s="2"/>
      <c r="F736" s="2"/>
      <c r="G736" s="2"/>
      <c r="H736" s="2"/>
    </row>
    <row r="737" spans="5:8">
      <c r="E737" s="2"/>
      <c r="F737" s="2"/>
      <c r="G737" s="2"/>
      <c r="H737" s="2"/>
    </row>
    <row r="738" spans="5:8">
      <c r="E738" s="2"/>
      <c r="F738" s="2"/>
      <c r="G738" s="2"/>
      <c r="H738" s="2"/>
    </row>
    <row r="739" spans="5:8">
      <c r="E739" s="4"/>
      <c r="F739" s="4"/>
      <c r="G739" s="4"/>
      <c r="H739" s="4"/>
    </row>
    <row r="740" spans="5:8">
      <c r="E740" s="4"/>
      <c r="F740" s="4"/>
      <c r="G740" s="4"/>
      <c r="H740" s="4"/>
    </row>
    <row r="741" spans="5:8">
      <c r="E741" s="4"/>
      <c r="F741" s="4"/>
      <c r="G741" s="4"/>
      <c r="H741" s="4"/>
    </row>
    <row r="742" spans="5:8">
      <c r="E742" s="2"/>
      <c r="F742" s="2"/>
      <c r="G742" s="2"/>
      <c r="H742" s="2"/>
    </row>
    <row r="743" spans="5:8">
      <c r="E743" s="2"/>
      <c r="F743" s="2"/>
      <c r="G743" s="2"/>
      <c r="H743" s="2"/>
    </row>
    <row r="744" spans="5:8">
      <c r="E744" s="4"/>
      <c r="F744" s="4"/>
      <c r="G744" s="4"/>
      <c r="H744" s="4"/>
    </row>
    <row r="745" spans="5:8">
      <c r="E745" s="4"/>
      <c r="F745" s="4"/>
      <c r="G745" s="4"/>
      <c r="H745" s="4"/>
    </row>
    <row r="746" spans="5:8">
      <c r="E746" s="2"/>
      <c r="F746" s="2"/>
      <c r="G746" s="2"/>
      <c r="H746" s="2"/>
    </row>
    <row r="747" spans="5:8">
      <c r="E747" s="2"/>
      <c r="F747" s="2"/>
      <c r="G747" s="2"/>
      <c r="H747" s="2"/>
    </row>
    <row r="748" spans="5:8">
      <c r="E748" s="2"/>
      <c r="F748" s="2"/>
      <c r="G748" s="2"/>
      <c r="H748" s="2"/>
    </row>
    <row r="749" spans="5:8">
      <c r="E749" s="2"/>
      <c r="F749" s="2"/>
      <c r="G749" s="2"/>
      <c r="H749" s="2"/>
    </row>
    <row r="750" spans="5:8">
      <c r="E750" s="2"/>
      <c r="F750" s="2"/>
      <c r="G750" s="2"/>
      <c r="H750" s="2"/>
    </row>
    <row r="751" spans="5:8">
      <c r="E751" s="2"/>
      <c r="F751" s="2"/>
      <c r="G751" s="2"/>
      <c r="H751" s="2"/>
    </row>
    <row r="752" spans="5:8">
      <c r="E752" s="2"/>
      <c r="F752" s="2"/>
      <c r="G752" s="2"/>
      <c r="H752" s="2"/>
    </row>
    <row r="753" spans="5:8">
      <c r="E753" s="2"/>
      <c r="F753" s="2"/>
      <c r="G753" s="2"/>
      <c r="H753" s="2"/>
    </row>
    <row r="754" spans="5:8">
      <c r="E754" s="2"/>
      <c r="F754" s="2"/>
      <c r="G754" s="2"/>
      <c r="H754" s="2"/>
    </row>
    <row r="755" spans="5:8">
      <c r="E755" s="2"/>
      <c r="F755" s="2"/>
      <c r="G755" s="2"/>
      <c r="H755" s="2"/>
    </row>
    <row r="756" spans="5:8">
      <c r="E756" s="2"/>
      <c r="F756" s="2"/>
      <c r="G756" s="2"/>
      <c r="H756" s="2"/>
    </row>
    <row r="757" spans="5:8">
      <c r="E757" s="2"/>
      <c r="F757" s="2"/>
      <c r="G757" s="2"/>
      <c r="H757" s="2"/>
    </row>
    <row r="758" spans="5:8">
      <c r="E758" s="4"/>
      <c r="F758" s="4"/>
      <c r="G758" s="4"/>
      <c r="H758" s="4"/>
    </row>
    <row r="759" spans="5:8">
      <c r="E759" s="4"/>
      <c r="F759" s="4"/>
      <c r="G759" s="4"/>
      <c r="H759" s="4"/>
    </row>
    <row r="760" spans="5:8">
      <c r="E760" s="4"/>
      <c r="F760" s="4"/>
      <c r="G760" s="4"/>
      <c r="H760" s="4"/>
    </row>
    <row r="761" spans="5:8">
      <c r="E761" s="2"/>
      <c r="F761" s="2"/>
      <c r="G761" s="2"/>
      <c r="H761" s="2"/>
    </row>
    <row r="762" spans="5:8">
      <c r="E762" s="2"/>
      <c r="F762" s="2"/>
      <c r="G762" s="2"/>
      <c r="H762" s="2"/>
    </row>
    <row r="763" spans="5:8">
      <c r="E763" s="2"/>
      <c r="F763" s="2"/>
      <c r="G763" s="2"/>
      <c r="H763" s="2"/>
    </row>
    <row r="764" spans="5:8">
      <c r="E764" s="2"/>
      <c r="F764" s="2"/>
      <c r="G764" s="2"/>
      <c r="H764" s="2"/>
    </row>
    <row r="765" spans="5:8">
      <c r="E765" s="2"/>
      <c r="F765" s="2"/>
      <c r="G765" s="2"/>
      <c r="H765" s="2"/>
    </row>
    <row r="766" spans="5:8">
      <c r="E766" s="2"/>
      <c r="F766" s="2"/>
      <c r="G766" s="2"/>
      <c r="H766" s="2"/>
    </row>
    <row r="767" spans="5:8">
      <c r="E767" s="2"/>
      <c r="F767" s="2"/>
      <c r="G767" s="2"/>
      <c r="H767" s="2"/>
    </row>
    <row r="768" spans="5:8">
      <c r="E768" s="2"/>
      <c r="F768" s="2"/>
      <c r="G768" s="2"/>
      <c r="H768" s="2"/>
    </row>
    <row r="769" spans="5:8">
      <c r="E769" s="2"/>
      <c r="F769" s="2"/>
      <c r="G769" s="2"/>
      <c r="H769" s="2"/>
    </row>
    <row r="770" spans="5:8">
      <c r="E770" s="2"/>
      <c r="F770" s="2"/>
      <c r="G770" s="2"/>
      <c r="H770" s="2"/>
    </row>
    <row r="771" spans="5:8">
      <c r="E771" s="2"/>
      <c r="F771" s="2"/>
      <c r="G771" s="2"/>
      <c r="H771" s="2"/>
    </row>
    <row r="772" spans="5:8">
      <c r="E772" s="2"/>
      <c r="F772" s="2"/>
      <c r="G772" s="2"/>
      <c r="H772" s="2"/>
    </row>
    <row r="773" spans="5:8">
      <c r="E773" s="2"/>
      <c r="F773" s="2"/>
      <c r="G773" s="2"/>
      <c r="H773" s="2"/>
    </row>
    <row r="774" spans="5:8">
      <c r="E774" s="2"/>
      <c r="F774" s="2"/>
      <c r="G774" s="2"/>
      <c r="H774" s="2"/>
    </row>
    <row r="775" spans="5:8">
      <c r="E775" s="4"/>
      <c r="F775" s="4"/>
      <c r="G775" s="4"/>
      <c r="H775" s="4"/>
    </row>
    <row r="776" spans="5:8">
      <c r="E776" s="4"/>
      <c r="F776" s="4"/>
      <c r="G776" s="4"/>
      <c r="H776" s="4"/>
    </row>
    <row r="777" spans="5:8">
      <c r="E777" s="4"/>
      <c r="F777" s="4"/>
      <c r="G777" s="4"/>
      <c r="H777" s="4"/>
    </row>
    <row r="778" spans="5:8">
      <c r="E778" s="4"/>
      <c r="F778" s="4"/>
      <c r="G778" s="4"/>
      <c r="H778" s="4"/>
    </row>
    <row r="779" spans="5:8">
      <c r="E779" s="4"/>
      <c r="F779" s="4"/>
      <c r="G779" s="4"/>
      <c r="H779" s="4"/>
    </row>
    <row r="780" spans="5:8">
      <c r="E780" s="2"/>
      <c r="F780" s="2"/>
      <c r="G780" s="2"/>
      <c r="H780" s="2"/>
    </row>
    <row r="781" spans="5:8">
      <c r="E781" s="2"/>
      <c r="F781" s="2"/>
      <c r="G781" s="2"/>
      <c r="H781" s="2"/>
    </row>
    <row r="782" spans="5:8">
      <c r="E782" s="4"/>
      <c r="F782" s="4"/>
      <c r="G782" s="4"/>
      <c r="H782" s="4"/>
    </row>
    <row r="783" spans="5:8">
      <c r="E783" s="4"/>
      <c r="F783" s="4"/>
      <c r="G783" s="4"/>
      <c r="H783" s="4"/>
    </row>
    <row r="784" spans="5:8">
      <c r="E784" s="4"/>
      <c r="F784" s="4"/>
      <c r="G784" s="4"/>
      <c r="H784" s="4"/>
    </row>
    <row r="785" spans="5:8">
      <c r="E785" s="4"/>
      <c r="F785" s="4"/>
      <c r="G785" s="4"/>
      <c r="H785" s="4"/>
    </row>
    <row r="786" spans="5:8">
      <c r="E786" s="4"/>
      <c r="F786" s="4"/>
      <c r="G786" s="4"/>
      <c r="H786" s="4"/>
    </row>
    <row r="787" spans="5:8">
      <c r="E787" s="2"/>
      <c r="F787" s="2"/>
      <c r="G787" s="2"/>
      <c r="H787" s="2"/>
    </row>
    <row r="788" spans="5:8">
      <c r="E788" s="2"/>
      <c r="F788" s="2"/>
      <c r="G788" s="2"/>
      <c r="H788" s="2"/>
    </row>
    <row r="789" spans="5:8">
      <c r="E789" s="4"/>
      <c r="F789" s="4"/>
      <c r="G789" s="4"/>
      <c r="H789" s="4"/>
    </row>
    <row r="790" spans="5:8">
      <c r="E790" s="2"/>
      <c r="F790" s="2"/>
      <c r="G790" s="2"/>
      <c r="H790" s="2"/>
    </row>
    <row r="791" spans="5:8">
      <c r="E791" s="2"/>
      <c r="F791" s="2"/>
      <c r="G791" s="2"/>
      <c r="H791" s="2"/>
    </row>
    <row r="792" spans="5:8">
      <c r="E792" s="2"/>
      <c r="F792" s="2"/>
      <c r="G792" s="2"/>
      <c r="H792" s="2"/>
    </row>
    <row r="793" spans="5:8">
      <c r="E793" s="4"/>
      <c r="F793" s="4"/>
      <c r="G793" s="4"/>
      <c r="H793" s="4"/>
    </row>
    <row r="794" spans="5:8">
      <c r="E794" s="4"/>
      <c r="F794" s="4"/>
      <c r="G794" s="4"/>
      <c r="H794" s="4"/>
    </row>
    <row r="795" spans="5:8">
      <c r="E795" s="2"/>
      <c r="F795" s="2"/>
      <c r="G795" s="2"/>
      <c r="H795" s="2"/>
    </row>
    <row r="796" spans="5:8">
      <c r="E796" s="2"/>
      <c r="F796" s="2"/>
      <c r="G796" s="2"/>
      <c r="H796" s="2"/>
    </row>
    <row r="797" spans="5:8">
      <c r="E797" s="2"/>
      <c r="F797" s="2"/>
      <c r="G797" s="2"/>
      <c r="H797" s="2"/>
    </row>
    <row r="798" spans="5:8">
      <c r="E798" s="2"/>
      <c r="F798" s="2"/>
      <c r="G798" s="2"/>
      <c r="H798" s="2"/>
    </row>
    <row r="799" spans="5:8">
      <c r="E799" s="2"/>
      <c r="F799" s="2"/>
      <c r="G799" s="2"/>
      <c r="H799" s="2"/>
    </row>
    <row r="800" spans="5:8">
      <c r="E800" s="2"/>
      <c r="F800" s="2"/>
      <c r="G800" s="2"/>
      <c r="H800" s="2"/>
    </row>
    <row r="801" spans="5:8">
      <c r="E801" s="2"/>
      <c r="F801" s="2"/>
      <c r="G801" s="2"/>
      <c r="H801" s="2"/>
    </row>
    <row r="802" spans="5:8">
      <c r="E802" s="4"/>
      <c r="F802" s="4"/>
      <c r="G802" s="4"/>
      <c r="H802" s="4"/>
    </row>
    <row r="803" spans="5:8">
      <c r="E803" s="4"/>
      <c r="F803" s="4"/>
      <c r="G803" s="4"/>
      <c r="H803" s="4"/>
    </row>
    <row r="804" spans="5:8">
      <c r="E804" s="2"/>
      <c r="F804" s="2"/>
      <c r="G804" s="2"/>
      <c r="H804" s="2"/>
    </row>
    <row r="805" spans="5:8">
      <c r="E805" s="2"/>
      <c r="F805" s="2"/>
      <c r="G805" s="2"/>
      <c r="H805" s="2"/>
    </row>
    <row r="806" spans="5:8">
      <c r="E806" s="2"/>
      <c r="F806" s="2"/>
      <c r="G806" s="2"/>
      <c r="H806" s="2"/>
    </row>
    <row r="807" spans="5:8">
      <c r="E807" s="2"/>
      <c r="F807" s="2"/>
      <c r="G807" s="2"/>
      <c r="H807" s="2"/>
    </row>
    <row r="808" spans="5:8">
      <c r="E808" s="2"/>
      <c r="F808" s="2"/>
      <c r="G808" s="2"/>
      <c r="H808" s="2"/>
    </row>
    <row r="809" spans="5:8">
      <c r="E809" s="2"/>
      <c r="F809" s="2"/>
      <c r="G809" s="2"/>
      <c r="H809" s="2"/>
    </row>
    <row r="810" spans="5:8">
      <c r="E810" s="4"/>
      <c r="F810" s="4"/>
      <c r="G810" s="4"/>
      <c r="H810" s="4"/>
    </row>
    <row r="811" spans="5:8">
      <c r="E811" s="4"/>
      <c r="F811" s="4"/>
      <c r="G811" s="4"/>
      <c r="H811" s="4"/>
    </row>
    <row r="812" spans="5:8">
      <c r="E812" s="4"/>
      <c r="F812" s="4"/>
      <c r="G812" s="4"/>
      <c r="H812" s="4"/>
    </row>
    <row r="813" spans="5:8">
      <c r="E813" s="2"/>
      <c r="F813" s="2"/>
      <c r="G813" s="2"/>
      <c r="H813" s="2"/>
    </row>
    <row r="814" spans="5:8">
      <c r="E814" s="2"/>
      <c r="F814" s="2"/>
      <c r="G814" s="2"/>
      <c r="H814" s="2"/>
    </row>
    <row r="815" spans="5:8">
      <c r="E815" s="2"/>
      <c r="F815" s="2"/>
      <c r="G815" s="2"/>
      <c r="H815" s="2"/>
    </row>
    <row r="816" spans="5:8">
      <c r="E816" s="2"/>
      <c r="F816" s="2"/>
      <c r="G816" s="2"/>
      <c r="H816" s="2"/>
    </row>
    <row r="817" spans="5:8">
      <c r="E817" s="4"/>
      <c r="F817" s="4"/>
      <c r="G817" s="4"/>
      <c r="H817" s="4"/>
    </row>
    <row r="818" spans="5:8">
      <c r="E818" s="2"/>
      <c r="F818" s="2"/>
      <c r="G818" s="2"/>
      <c r="H818" s="2"/>
    </row>
    <row r="819" spans="5:8">
      <c r="E819" s="2"/>
      <c r="F819" s="2"/>
      <c r="G819" s="2"/>
      <c r="H819" s="2"/>
    </row>
    <row r="820" spans="5:8">
      <c r="E820" s="2"/>
      <c r="F820" s="2"/>
      <c r="G820" s="2"/>
      <c r="H820" s="2"/>
    </row>
    <row r="821" spans="5:8">
      <c r="E821" s="2"/>
      <c r="F821" s="2"/>
      <c r="G821" s="2"/>
      <c r="H821" s="2"/>
    </row>
    <row r="822" spans="5:8">
      <c r="E822" s="2"/>
      <c r="F822" s="2"/>
      <c r="G822" s="2"/>
      <c r="H822" s="2"/>
    </row>
    <row r="823" spans="5:8">
      <c r="E823" s="2"/>
      <c r="F823" s="2"/>
      <c r="G823" s="2"/>
      <c r="H823" s="2"/>
    </row>
    <row r="824" spans="5:8">
      <c r="E824" s="4"/>
      <c r="F824" s="4"/>
      <c r="G824" s="4"/>
      <c r="H824" s="4"/>
    </row>
    <row r="825" spans="5:8">
      <c r="E825" s="2"/>
      <c r="F825" s="2"/>
      <c r="G825" s="2"/>
      <c r="H825" s="2"/>
    </row>
    <row r="826" spans="5:8">
      <c r="E826" s="2"/>
      <c r="F826" s="2"/>
      <c r="G826" s="2"/>
      <c r="H826" s="2"/>
    </row>
    <row r="827" spans="5:8">
      <c r="E827" s="2"/>
      <c r="F827" s="2"/>
      <c r="G827" s="2"/>
      <c r="H827" s="2"/>
    </row>
    <row r="828" spans="5:8">
      <c r="E828" s="2"/>
      <c r="F828" s="2"/>
      <c r="G828" s="2"/>
      <c r="H828" s="2"/>
    </row>
    <row r="829" spans="5:8">
      <c r="E829" s="4"/>
      <c r="F829" s="4"/>
      <c r="G829" s="4"/>
      <c r="H829" s="4"/>
    </row>
    <row r="830" spans="5:8">
      <c r="E830" s="2"/>
      <c r="F830" s="2"/>
      <c r="G830" s="2"/>
      <c r="H830" s="2"/>
    </row>
    <row r="831" spans="5:8">
      <c r="E831" s="2"/>
      <c r="F831" s="2"/>
      <c r="G831" s="2"/>
      <c r="H831" s="2"/>
    </row>
    <row r="832" spans="5:8">
      <c r="E832" s="2"/>
      <c r="F832" s="2"/>
      <c r="G832" s="2"/>
      <c r="H832" s="2"/>
    </row>
    <row r="833" spans="5:8">
      <c r="E833" s="4"/>
      <c r="F833" s="4"/>
      <c r="G833" s="4"/>
      <c r="H833" s="4"/>
    </row>
    <row r="834" spans="5:8">
      <c r="E834" s="2"/>
      <c r="F834" s="2"/>
      <c r="G834" s="2"/>
      <c r="H834" s="2"/>
    </row>
    <row r="835" spans="5:8">
      <c r="E835" s="2"/>
      <c r="F835" s="2"/>
      <c r="G835" s="2"/>
      <c r="H835" s="2"/>
    </row>
    <row r="836" spans="5:8">
      <c r="E836" s="4"/>
      <c r="F836" s="4"/>
      <c r="G836" s="4"/>
      <c r="H836" s="4"/>
    </row>
    <row r="837" spans="5:8">
      <c r="E837" s="2"/>
      <c r="F837" s="2"/>
      <c r="G837" s="2"/>
      <c r="H837" s="2"/>
    </row>
    <row r="838" spans="5:8">
      <c r="E838" s="2"/>
      <c r="F838" s="2"/>
      <c r="G838" s="2"/>
      <c r="H838" s="2"/>
    </row>
    <row r="839" spans="5:8">
      <c r="E839" s="2"/>
      <c r="F839" s="2"/>
      <c r="G839" s="2"/>
      <c r="H839" s="2"/>
    </row>
    <row r="840" spans="5:8">
      <c r="E840" s="4"/>
      <c r="F840" s="4"/>
      <c r="G840" s="4"/>
      <c r="H840" s="4"/>
    </row>
    <row r="841" spans="5:8">
      <c r="E841" s="2"/>
      <c r="F841" s="2"/>
      <c r="G841" s="2"/>
      <c r="H841" s="2"/>
    </row>
    <row r="842" spans="5:8">
      <c r="E842" s="2"/>
      <c r="F842" s="2"/>
      <c r="G842" s="2"/>
      <c r="H842" s="2"/>
    </row>
    <row r="843" spans="5:8">
      <c r="E843" s="4"/>
      <c r="F843" s="4"/>
      <c r="G843" s="4"/>
      <c r="H843" s="4"/>
    </row>
    <row r="844" spans="5:8">
      <c r="E844" s="2"/>
      <c r="F844" s="2"/>
      <c r="G844" s="2"/>
      <c r="H844" s="2"/>
    </row>
    <row r="845" spans="5:8">
      <c r="E845" s="2"/>
      <c r="F845" s="2"/>
      <c r="G845" s="2"/>
      <c r="H845" s="2"/>
    </row>
    <row r="846" spans="5:8">
      <c r="E846" s="2"/>
      <c r="F846" s="2"/>
      <c r="G846" s="2"/>
      <c r="H846" s="2"/>
    </row>
    <row r="847" spans="5:8">
      <c r="E847" s="2"/>
      <c r="F847" s="2"/>
      <c r="G847" s="2"/>
      <c r="H847" s="2"/>
    </row>
    <row r="848" spans="5:8">
      <c r="E848" s="4"/>
      <c r="F848" s="4"/>
      <c r="G848" s="4"/>
      <c r="H848" s="4"/>
    </row>
    <row r="849" spans="5:8">
      <c r="E849" s="2"/>
      <c r="F849" s="2"/>
      <c r="G849" s="2"/>
      <c r="H849" s="2"/>
    </row>
    <row r="850" spans="5:8">
      <c r="E850" s="2"/>
      <c r="F850" s="2"/>
      <c r="G850" s="2"/>
      <c r="H850" s="2"/>
    </row>
    <row r="851" spans="5:8">
      <c r="E851" s="2"/>
      <c r="F851" s="2"/>
      <c r="G851" s="2"/>
      <c r="H851" s="2"/>
    </row>
    <row r="852" spans="5:8">
      <c r="E852" s="2"/>
      <c r="F852" s="2"/>
      <c r="G852" s="2"/>
      <c r="H852" s="2"/>
    </row>
    <row r="853" spans="5:8">
      <c r="E853" s="2"/>
      <c r="F853" s="2"/>
      <c r="G853" s="2"/>
      <c r="H853" s="2"/>
    </row>
    <row r="854" spans="5:8">
      <c r="E854" s="2"/>
      <c r="F854" s="2"/>
      <c r="G854" s="2"/>
      <c r="H854" s="2"/>
    </row>
    <row r="855" spans="5:8">
      <c r="E855" s="2"/>
      <c r="F855" s="2"/>
      <c r="G855" s="2"/>
      <c r="H855" s="2"/>
    </row>
    <row r="856" spans="5:8">
      <c r="E856" s="2"/>
      <c r="F856" s="2"/>
      <c r="G856" s="2"/>
      <c r="H856" s="2"/>
    </row>
    <row r="857" spans="5:8">
      <c r="E857" s="2"/>
      <c r="F857" s="2"/>
      <c r="G857" s="2"/>
      <c r="H857" s="2"/>
    </row>
    <row r="858" spans="5:8">
      <c r="E858" s="2"/>
      <c r="F858" s="2"/>
      <c r="G858" s="2"/>
      <c r="H858" s="2"/>
    </row>
    <row r="859" spans="5:8">
      <c r="E859" s="2"/>
      <c r="F859" s="2"/>
      <c r="G859" s="2"/>
      <c r="H859" s="2"/>
    </row>
    <row r="860" spans="5:8">
      <c r="E860" s="2"/>
      <c r="F860" s="2"/>
      <c r="G860" s="2"/>
      <c r="H860" s="2"/>
    </row>
    <row r="861" spans="5:8">
      <c r="E861" s="2"/>
      <c r="F861" s="2"/>
      <c r="G861" s="2"/>
      <c r="H861" s="2"/>
    </row>
    <row r="862" spans="5:8">
      <c r="E862" s="4"/>
      <c r="F862" s="4"/>
      <c r="G862" s="4"/>
      <c r="H862" s="4"/>
    </row>
    <row r="863" spans="5:8">
      <c r="E863" s="2"/>
      <c r="F863" s="2"/>
      <c r="G863" s="2"/>
      <c r="H863" s="2"/>
    </row>
    <row r="864" spans="5:8">
      <c r="E864" s="2"/>
      <c r="F864" s="2"/>
      <c r="G864" s="2"/>
      <c r="H864" s="2"/>
    </row>
    <row r="865" spans="5:8">
      <c r="E865" s="2"/>
      <c r="F865" s="2"/>
      <c r="G865" s="2"/>
      <c r="H865" s="2"/>
    </row>
    <row r="866" spans="5:8">
      <c r="E866" s="2"/>
      <c r="F866" s="2"/>
      <c r="G866" s="2"/>
      <c r="H866" s="2"/>
    </row>
    <row r="867" spans="5:8">
      <c r="E867" s="2"/>
      <c r="F867" s="2"/>
      <c r="G867" s="2"/>
      <c r="H867" s="2"/>
    </row>
    <row r="868" spans="5:8">
      <c r="E868" s="4"/>
      <c r="F868" s="4"/>
      <c r="G868" s="4"/>
      <c r="H868" s="4"/>
    </row>
    <row r="869" spans="5:8">
      <c r="E869" s="2"/>
      <c r="F869" s="2"/>
      <c r="G869" s="2"/>
      <c r="H869" s="2"/>
    </row>
    <row r="870" spans="5:8">
      <c r="E870" s="2"/>
      <c r="F870" s="2"/>
      <c r="G870" s="2"/>
      <c r="H870" s="2"/>
    </row>
    <row r="871" spans="5:8">
      <c r="E871" s="2"/>
      <c r="F871" s="2"/>
      <c r="G871" s="2"/>
      <c r="H871" s="2"/>
    </row>
    <row r="872" spans="5:8">
      <c r="E872" s="4"/>
      <c r="F872" s="4"/>
      <c r="G872" s="4"/>
      <c r="H872" s="4"/>
    </row>
    <row r="873" spans="5:8">
      <c r="E873" s="4"/>
      <c r="F873" s="4"/>
      <c r="G873" s="4"/>
      <c r="H873" s="4"/>
    </row>
    <row r="874" spans="5:8">
      <c r="E874" s="2"/>
      <c r="F874" s="2"/>
      <c r="G874" s="2"/>
      <c r="H874" s="2"/>
    </row>
    <row r="875" spans="5:8">
      <c r="E875" s="2"/>
      <c r="F875" s="2"/>
      <c r="G875" s="2"/>
      <c r="H875" s="2"/>
    </row>
    <row r="876" spans="5:8">
      <c r="E876" s="2"/>
      <c r="F876" s="2"/>
      <c r="G876" s="2"/>
      <c r="H876" s="2"/>
    </row>
    <row r="877" spans="5:8">
      <c r="E877" s="4"/>
      <c r="F877" s="4"/>
      <c r="G877" s="4"/>
      <c r="H877" s="4"/>
    </row>
    <row r="878" spans="5:8">
      <c r="E878" s="2"/>
      <c r="F878" s="2"/>
      <c r="G878" s="2"/>
      <c r="H878" s="2"/>
    </row>
    <row r="879" spans="5:8">
      <c r="E879" s="2"/>
      <c r="F879" s="2"/>
      <c r="G879" s="2"/>
      <c r="H879" s="2"/>
    </row>
    <row r="880" spans="5:8">
      <c r="E880" s="2"/>
      <c r="F880" s="2"/>
      <c r="G880" s="2"/>
      <c r="H880" s="2"/>
    </row>
    <row r="881" spans="5:8">
      <c r="E881" s="2"/>
      <c r="F881" s="2"/>
      <c r="G881" s="2"/>
      <c r="H881" s="2"/>
    </row>
    <row r="882" spans="5:8">
      <c r="E882" s="2"/>
      <c r="F882" s="2"/>
      <c r="G882" s="2"/>
      <c r="H882" s="2"/>
    </row>
    <row r="883" spans="5:8">
      <c r="E883" s="2"/>
      <c r="F883" s="2"/>
      <c r="G883" s="2"/>
      <c r="H883" s="2"/>
    </row>
    <row r="884" spans="5:8">
      <c r="E884" s="3"/>
      <c r="F884" s="3"/>
      <c r="G884" s="3"/>
      <c r="H884" s="3"/>
    </row>
    <row r="885" spans="5:8">
      <c r="E885" s="1"/>
      <c r="F885" s="1"/>
      <c r="G885" s="1"/>
      <c r="H885" s="1"/>
    </row>
    <row r="886" spans="5:8">
      <c r="E886" s="1"/>
      <c r="F886" s="1"/>
      <c r="G886" s="1"/>
      <c r="H886" s="1"/>
    </row>
    <row r="887" spans="5:8">
      <c r="E887" s="1"/>
      <c r="F887" s="1"/>
      <c r="G887" s="1"/>
      <c r="H887" s="1"/>
    </row>
    <row r="888" spans="5:8">
      <c r="E888" s="2"/>
      <c r="F888" s="2"/>
      <c r="G888" s="2"/>
      <c r="H888" s="2"/>
    </row>
    <row r="889" spans="5:8">
      <c r="E889" s="2"/>
      <c r="F889" s="2"/>
      <c r="G889" s="2"/>
      <c r="H889" s="2"/>
    </row>
    <row r="890" spans="5:8">
      <c r="E890" s="4"/>
      <c r="F890" s="4"/>
      <c r="G890" s="4"/>
      <c r="H890" s="4"/>
    </row>
    <row r="891" spans="5:8">
      <c r="E891" s="2"/>
      <c r="F891" s="2"/>
      <c r="G891" s="2"/>
      <c r="H891" s="2"/>
    </row>
    <row r="892" spans="5:8">
      <c r="E892" s="2"/>
      <c r="F892" s="2"/>
      <c r="G892" s="2"/>
      <c r="H892" s="2"/>
    </row>
    <row r="893" spans="5:8">
      <c r="E893" s="2"/>
      <c r="F893" s="2"/>
      <c r="G893" s="2"/>
      <c r="H893" s="2"/>
    </row>
    <row r="894" spans="5:8">
      <c r="E894" s="2"/>
      <c r="F894" s="2"/>
      <c r="G894" s="2"/>
      <c r="H894" s="2"/>
    </row>
    <row r="895" spans="5:8">
      <c r="E895" s="2"/>
      <c r="F895" s="2"/>
      <c r="G895" s="2"/>
      <c r="H895" s="2"/>
    </row>
    <row r="896" spans="5:8">
      <c r="E896" s="4"/>
      <c r="F896" s="4"/>
      <c r="G896" s="4"/>
      <c r="H896" s="4"/>
    </row>
    <row r="897" spans="5:8">
      <c r="E897" s="2"/>
      <c r="F897" s="2">
        <v>34</v>
      </c>
      <c r="G897" s="2">
        <v>30</v>
      </c>
      <c r="H897" s="2">
        <v>29</v>
      </c>
    </row>
    <row r="898" spans="5:8">
      <c r="E898" s="2"/>
      <c r="F898" s="2">
        <v>30</v>
      </c>
      <c r="G898" s="2">
        <v>31</v>
      </c>
      <c r="H898" s="2">
        <v>43</v>
      </c>
    </row>
    <row r="899" spans="5:8">
      <c r="E899" s="2"/>
      <c r="F899" s="2">
        <v>115</v>
      </c>
      <c r="G899" s="2">
        <v>114</v>
      </c>
      <c r="H899" s="2">
        <v>94</v>
      </c>
    </row>
    <row r="900" spans="5:8">
      <c r="E900" s="2"/>
      <c r="F900" s="2">
        <v>117</v>
      </c>
      <c r="G900" s="2">
        <v>123</v>
      </c>
      <c r="H900" s="2">
        <v>123</v>
      </c>
    </row>
    <row r="901" spans="5:8">
      <c r="E901" s="2"/>
      <c r="F901" s="2">
        <v>192</v>
      </c>
      <c r="G901" s="2">
        <v>198</v>
      </c>
      <c r="H901" s="2">
        <v>167</v>
      </c>
    </row>
  </sheetData>
  <sortState ref="A2:D134">
    <sortCondition descending="1" ref="D2"/>
  </sortState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901"/>
  <sheetViews>
    <sheetView workbookViewId="0">
      <selection activeCell="H133" activeCellId="1" sqref="F2:F133 H2:H133"/>
    </sheetView>
  </sheetViews>
  <sheetFormatPr defaultRowHeight="15"/>
  <sheetData>
    <row r="1" spans="1:10">
      <c r="A1" s="1" t="s">
        <v>0</v>
      </c>
      <c r="B1" t="s">
        <v>145</v>
      </c>
      <c r="C1" s="2" t="s">
        <v>11</v>
      </c>
      <c r="D1" t="s">
        <v>146</v>
      </c>
      <c r="E1" s="5" t="s">
        <v>147</v>
      </c>
      <c r="F1" s="5" t="s">
        <v>148</v>
      </c>
      <c r="G1" s="5" t="s">
        <v>149</v>
      </c>
      <c r="H1" s="5" t="s">
        <v>150</v>
      </c>
      <c r="I1" s="9" t="s">
        <v>151</v>
      </c>
    </row>
    <row r="2" spans="1:10">
      <c r="A2" s="3" t="s">
        <v>111</v>
      </c>
      <c r="B2">
        <v>22.9</v>
      </c>
      <c r="C2" s="4">
        <v>24763</v>
      </c>
      <c r="D2">
        <f t="shared" ref="D2:D33" si="0">C2/B2</f>
        <v>1081.3537117903932</v>
      </c>
      <c r="E2" s="6">
        <f>C2/311995</f>
        <v>7.9369861696501551E-2</v>
      </c>
      <c r="F2" s="7">
        <f>E2</f>
        <v>7.9369861696501551E-2</v>
      </c>
      <c r="G2" s="8">
        <f>B2/3314.5</f>
        <v>6.909036053703424E-3</v>
      </c>
      <c r="H2" s="8">
        <f>G2</f>
        <v>6.909036053703424E-3</v>
      </c>
      <c r="I2">
        <f>F2*H3-F3*H2</f>
        <v>1.5857907567345259E-5</v>
      </c>
      <c r="J2" s="10" t="s">
        <v>164</v>
      </c>
    </row>
    <row r="3" spans="1:10">
      <c r="A3" s="3" t="s">
        <v>72</v>
      </c>
      <c r="B3">
        <v>14.26</v>
      </c>
      <c r="C3" s="4">
        <v>14704</v>
      </c>
      <c r="D3">
        <f t="shared" si="0"/>
        <v>1031.1360448807854</v>
      </c>
      <c r="E3" s="6">
        <f t="shared" ref="E3:E66" si="1">C3/311995</f>
        <v>4.7128960400006407E-2</v>
      </c>
      <c r="F3" s="7">
        <f>F2+E3</f>
        <v>0.12649882209650795</v>
      </c>
      <c r="G3" s="8">
        <f t="shared" ref="G3:G66" si="2">B3/3314.5</f>
        <v>4.3023080404284205E-3</v>
      </c>
      <c r="H3" s="8">
        <f>H2+G3</f>
        <v>1.1211344094131845E-2</v>
      </c>
      <c r="I3">
        <f t="shared" ref="I3:I66" si="3">F3*H4-F4*H3</f>
        <v>2.0759640081010819E-4</v>
      </c>
    </row>
    <row r="4" spans="1:10">
      <c r="A4" s="3" t="s">
        <v>56</v>
      </c>
      <c r="B4">
        <v>59.1</v>
      </c>
      <c r="C4" s="4">
        <v>56992</v>
      </c>
      <c r="D4">
        <f t="shared" si="0"/>
        <v>964.33164128595604</v>
      </c>
      <c r="E4" s="6">
        <f t="shared" si="1"/>
        <v>0.18266959406400743</v>
      </c>
      <c r="F4" s="7">
        <f t="shared" ref="F4:F67" si="4">F3+E4</f>
        <v>0.30916841616051538</v>
      </c>
      <c r="G4" s="8">
        <f t="shared" si="2"/>
        <v>1.7830743701915824E-2</v>
      </c>
      <c r="H4" s="8">
        <f t="shared" ref="H4:H67" si="5">H3+G4</f>
        <v>2.9042087796047666E-2</v>
      </c>
      <c r="I4">
        <f t="shared" si="3"/>
        <v>9.5264106397688689E-5</v>
      </c>
    </row>
    <row r="5" spans="1:10">
      <c r="A5" s="3" t="s">
        <v>113</v>
      </c>
      <c r="B5">
        <v>3.1</v>
      </c>
      <c r="C5" s="4">
        <v>2083</v>
      </c>
      <c r="D5">
        <f t="shared" si="0"/>
        <v>671.93548387096769</v>
      </c>
      <c r="E5" s="6">
        <f t="shared" si="1"/>
        <v>6.6763890446962289E-3</v>
      </c>
      <c r="F5" s="7">
        <f t="shared" si="4"/>
        <v>0.31584480520521163</v>
      </c>
      <c r="G5" s="8">
        <f t="shared" si="2"/>
        <v>9.3528435661487412E-4</v>
      </c>
      <c r="H5" s="8">
        <f t="shared" si="5"/>
        <v>2.9977372152662541E-2</v>
      </c>
      <c r="I5">
        <f t="shared" si="3"/>
        <v>2.218033387058338E-4</v>
      </c>
    </row>
    <row r="6" spans="1:10">
      <c r="A6" s="3" t="s">
        <v>51</v>
      </c>
      <c r="B6">
        <v>4.5599999999999996</v>
      </c>
      <c r="C6" s="4">
        <v>2214</v>
      </c>
      <c r="D6">
        <f t="shared" si="0"/>
        <v>485.5263157894737</v>
      </c>
      <c r="E6" s="6">
        <f t="shared" si="1"/>
        <v>7.0962675683905194E-3</v>
      </c>
      <c r="F6" s="7">
        <f t="shared" si="4"/>
        <v>0.32294107277360218</v>
      </c>
      <c r="G6" s="8">
        <f t="shared" si="2"/>
        <v>1.375773118117363E-3</v>
      </c>
      <c r="H6" s="8">
        <f t="shared" si="5"/>
        <v>3.1353145270779904E-2</v>
      </c>
      <c r="I6">
        <f t="shared" si="3"/>
        <v>2.957984285438274E-3</v>
      </c>
    </row>
    <row r="7" spans="1:10">
      <c r="A7" s="3" t="s">
        <v>85</v>
      </c>
      <c r="B7">
        <v>50.42</v>
      </c>
      <c r="C7" s="4">
        <v>19450</v>
      </c>
      <c r="D7">
        <f t="shared" si="0"/>
        <v>385.75961919873066</v>
      </c>
      <c r="E7" s="6">
        <f t="shared" si="1"/>
        <v>6.234074264010641E-2</v>
      </c>
      <c r="F7" s="7">
        <f t="shared" si="4"/>
        <v>0.38528181541370859</v>
      </c>
      <c r="G7" s="8">
        <f t="shared" si="2"/>
        <v>1.5211947503394177E-2</v>
      </c>
      <c r="H7" s="8">
        <f t="shared" si="5"/>
        <v>4.6565092774174081E-2</v>
      </c>
      <c r="I7">
        <f t="shared" si="3"/>
        <v>9.0604745221211508E-4</v>
      </c>
    </row>
    <row r="8" spans="1:10">
      <c r="A8" s="3" t="s">
        <v>83</v>
      </c>
      <c r="B8">
        <v>13.53</v>
      </c>
      <c r="C8" s="4">
        <v>4467</v>
      </c>
      <c r="D8">
        <f t="shared" si="0"/>
        <v>330.15521064301555</v>
      </c>
      <c r="E8" s="6">
        <f t="shared" si="1"/>
        <v>1.431753714001827E-2</v>
      </c>
      <c r="F8" s="7">
        <f t="shared" si="4"/>
        <v>0.39959935255372686</v>
      </c>
      <c r="G8" s="8">
        <f t="shared" si="2"/>
        <v>4.0820636596771761E-3</v>
      </c>
      <c r="H8" s="8">
        <f t="shared" si="5"/>
        <v>5.0647156433851259E-2</v>
      </c>
      <c r="I8">
        <f t="shared" si="3"/>
        <v>6.6046370119510617E-3</v>
      </c>
    </row>
    <row r="9" spans="1:10">
      <c r="A9" s="3" t="s">
        <v>14</v>
      </c>
      <c r="B9">
        <v>96.37</v>
      </c>
      <c r="C9" s="4">
        <v>30886</v>
      </c>
      <c r="D9">
        <f t="shared" si="0"/>
        <v>320.49392964615544</v>
      </c>
      <c r="E9" s="6">
        <f t="shared" si="1"/>
        <v>9.8995176204746876E-2</v>
      </c>
      <c r="F9" s="7">
        <f t="shared" si="4"/>
        <v>0.49859452875847377</v>
      </c>
      <c r="G9" s="8">
        <f t="shared" si="2"/>
        <v>2.9075275305475941E-2</v>
      </c>
      <c r="H9" s="8">
        <f t="shared" si="5"/>
        <v>7.9722431739327193E-2</v>
      </c>
      <c r="I9">
        <f t="shared" si="3"/>
        <v>8.4274668842372613E-4</v>
      </c>
    </row>
    <row r="10" spans="1:10">
      <c r="A10" s="3" t="s">
        <v>135</v>
      </c>
      <c r="B10">
        <v>12.03</v>
      </c>
      <c r="C10" s="4">
        <v>3784</v>
      </c>
      <c r="D10">
        <f t="shared" si="0"/>
        <v>314.54696591853701</v>
      </c>
      <c r="E10" s="6">
        <f t="shared" si="1"/>
        <v>1.2128399493581628E-2</v>
      </c>
      <c r="F10" s="7">
        <f t="shared" si="4"/>
        <v>0.51072292825205534</v>
      </c>
      <c r="G10" s="8">
        <f t="shared" si="2"/>
        <v>3.6295067129280432E-3</v>
      </c>
      <c r="H10" s="8">
        <f t="shared" si="5"/>
        <v>8.3351938452255234E-2</v>
      </c>
      <c r="I10">
        <f t="shared" si="3"/>
        <v>4.6140505068561349E-4</v>
      </c>
    </row>
    <row r="11" spans="1:10">
      <c r="A11" s="3" t="s">
        <v>66</v>
      </c>
      <c r="B11">
        <v>6.28</v>
      </c>
      <c r="C11" s="4">
        <v>1895</v>
      </c>
      <c r="D11">
        <f t="shared" si="0"/>
        <v>301.75159235668787</v>
      </c>
      <c r="E11" s="6">
        <f t="shared" si="1"/>
        <v>6.0738152855013706E-3</v>
      </c>
      <c r="F11" s="7">
        <f t="shared" si="4"/>
        <v>0.51679674353755667</v>
      </c>
      <c r="G11" s="8">
        <f t="shared" si="2"/>
        <v>1.8947050837230352E-3</v>
      </c>
      <c r="H11" s="8">
        <f t="shared" si="5"/>
        <v>8.5246643535978273E-2</v>
      </c>
      <c r="I11">
        <f t="shared" si="3"/>
        <v>1.6096073151935647E-3</v>
      </c>
    </row>
    <row r="12" spans="1:10">
      <c r="A12" s="3" t="s">
        <v>118</v>
      </c>
      <c r="B12">
        <v>21.16</v>
      </c>
      <c r="C12" s="4">
        <v>6184</v>
      </c>
      <c r="D12">
        <f t="shared" si="0"/>
        <v>292.24952741020792</v>
      </c>
      <c r="E12" s="6">
        <f t="shared" si="1"/>
        <v>1.9820830462026633E-2</v>
      </c>
      <c r="F12" s="7">
        <f t="shared" si="4"/>
        <v>0.53661757399958332</v>
      </c>
      <c r="G12" s="8">
        <f t="shared" si="2"/>
        <v>6.3840699954744303E-3</v>
      </c>
      <c r="H12" s="8">
        <f t="shared" si="5"/>
        <v>9.1630713531452704E-2</v>
      </c>
      <c r="I12">
        <f t="shared" si="3"/>
        <v>3.8793709370200241E-4</v>
      </c>
    </row>
    <row r="13" spans="1:10">
      <c r="A13" s="3" t="s">
        <v>117</v>
      </c>
      <c r="B13">
        <v>5.09</v>
      </c>
      <c r="C13" s="4">
        <v>1485</v>
      </c>
      <c r="D13">
        <f t="shared" si="0"/>
        <v>291.74852652259335</v>
      </c>
      <c r="E13" s="6">
        <f t="shared" si="1"/>
        <v>4.759691661725348E-3</v>
      </c>
      <c r="F13" s="7">
        <f t="shared" si="4"/>
        <v>0.54137726566130862</v>
      </c>
      <c r="G13" s="8">
        <f t="shared" si="2"/>
        <v>1.53567657263539E-3</v>
      </c>
      <c r="H13" s="8">
        <f t="shared" si="5"/>
        <v>9.3166390104088087E-2</v>
      </c>
      <c r="I13">
        <f t="shared" si="3"/>
        <v>4.0041175219196479E-3</v>
      </c>
    </row>
    <row r="14" spans="1:10">
      <c r="A14" s="3" t="s">
        <v>30</v>
      </c>
      <c r="B14">
        <v>51.81</v>
      </c>
      <c r="C14" s="4">
        <v>14930</v>
      </c>
      <c r="D14">
        <f t="shared" si="0"/>
        <v>288.16830727658754</v>
      </c>
      <c r="E14" s="6">
        <f t="shared" si="1"/>
        <v>4.7853330982868314E-2</v>
      </c>
      <c r="F14" s="7">
        <f t="shared" si="4"/>
        <v>0.58923059664417687</v>
      </c>
      <c r="G14" s="8">
        <f t="shared" si="2"/>
        <v>1.563131694071504E-2</v>
      </c>
      <c r="H14" s="8">
        <f t="shared" si="5"/>
        <v>0.10879770704480313</v>
      </c>
      <c r="I14">
        <f t="shared" si="3"/>
        <v>1.7832390049243863E-4</v>
      </c>
    </row>
    <row r="15" spans="1:10">
      <c r="A15" s="3" t="s">
        <v>63</v>
      </c>
      <c r="B15">
        <v>2.08</v>
      </c>
      <c r="C15" s="4">
        <v>549</v>
      </c>
      <c r="D15">
        <f t="shared" si="0"/>
        <v>263.94230769230768</v>
      </c>
      <c r="E15" s="6">
        <f t="shared" si="1"/>
        <v>1.7596435840317953E-3</v>
      </c>
      <c r="F15" s="7">
        <f t="shared" si="4"/>
        <v>0.59099024022820867</v>
      </c>
      <c r="G15" s="8">
        <f t="shared" si="2"/>
        <v>6.2754563282546388E-4</v>
      </c>
      <c r="H15" s="8">
        <f t="shared" si="5"/>
        <v>0.10942525267762859</v>
      </c>
      <c r="I15">
        <f t="shared" si="3"/>
        <v>1.041288430355114E-4</v>
      </c>
    </row>
    <row r="16" spans="1:10">
      <c r="A16" s="3" t="s">
        <v>142</v>
      </c>
      <c r="B16">
        <v>1.18</v>
      </c>
      <c r="C16" s="4">
        <v>303</v>
      </c>
      <c r="D16">
        <f t="shared" si="0"/>
        <v>256.77966101694915</v>
      </c>
      <c r="E16" s="6">
        <f t="shared" si="1"/>
        <v>9.7116940976618217E-4</v>
      </c>
      <c r="F16" s="7">
        <f t="shared" si="4"/>
        <v>0.59196140963797483</v>
      </c>
      <c r="G16" s="8">
        <f t="shared" si="2"/>
        <v>3.5601146477598429E-4</v>
      </c>
      <c r="H16" s="8">
        <f t="shared" si="5"/>
        <v>0.10978126414240458</v>
      </c>
      <c r="I16">
        <f t="shared" si="3"/>
        <v>2.0244136579319894E-4</v>
      </c>
    </row>
    <row r="17" spans="1:9">
      <c r="A17" s="3" t="s">
        <v>129</v>
      </c>
      <c r="B17">
        <v>2.29</v>
      </c>
      <c r="C17" s="4">
        <v>587</v>
      </c>
      <c r="D17">
        <f t="shared" si="0"/>
        <v>256.33187772925766</v>
      </c>
      <c r="E17" s="6">
        <f t="shared" si="1"/>
        <v>1.8814404076988413E-3</v>
      </c>
      <c r="F17" s="7">
        <f t="shared" si="4"/>
        <v>0.59384285004567372</v>
      </c>
      <c r="G17" s="8">
        <f t="shared" si="2"/>
        <v>6.9090360537034249E-4</v>
      </c>
      <c r="H17" s="8">
        <f t="shared" si="5"/>
        <v>0.11047216774777492</v>
      </c>
      <c r="I17">
        <f t="shared" si="3"/>
        <v>5.4316400894432182E-3</v>
      </c>
    </row>
    <row r="18" spans="1:9">
      <c r="A18" s="3" t="s">
        <v>15</v>
      </c>
      <c r="B18">
        <v>55.86</v>
      </c>
      <c r="C18" s="4">
        <v>12925</v>
      </c>
      <c r="D18">
        <f t="shared" si="0"/>
        <v>231.38202649480846</v>
      </c>
      <c r="E18" s="6">
        <f t="shared" si="1"/>
        <v>4.1426945944646548E-2</v>
      </c>
      <c r="F18" s="7">
        <f t="shared" si="4"/>
        <v>0.6352697959903203</v>
      </c>
      <c r="G18" s="8">
        <f t="shared" si="2"/>
        <v>1.6853220696937697E-2</v>
      </c>
      <c r="H18" s="8">
        <f t="shared" si="5"/>
        <v>0.12732538844471261</v>
      </c>
      <c r="I18">
        <f t="shared" si="3"/>
        <v>2.3656523828612108E-4</v>
      </c>
    </row>
    <row r="19" spans="1:9">
      <c r="A19" s="3" t="s">
        <v>105</v>
      </c>
      <c r="B19">
        <v>2.35</v>
      </c>
      <c r="C19" s="4">
        <v>524</v>
      </c>
      <c r="D19">
        <f t="shared" si="0"/>
        <v>222.97872340425531</v>
      </c>
      <c r="E19" s="6">
        <f t="shared" si="1"/>
        <v>1.6795140947771599E-3</v>
      </c>
      <c r="F19" s="7">
        <f t="shared" si="4"/>
        <v>0.63694931008509748</v>
      </c>
      <c r="G19" s="8">
        <f t="shared" si="2"/>
        <v>7.0900588324030779E-4</v>
      </c>
      <c r="H19" s="8">
        <f t="shared" si="5"/>
        <v>0.12803439432795291</v>
      </c>
      <c r="I19">
        <f t="shared" si="3"/>
        <v>2.3886440947161747E-3</v>
      </c>
    </row>
    <row r="20" spans="1:9">
      <c r="A20" s="3" t="s">
        <v>128</v>
      </c>
      <c r="B20">
        <v>23.31</v>
      </c>
      <c r="C20" s="4">
        <v>5095</v>
      </c>
      <c r="D20">
        <f t="shared" si="0"/>
        <v>218.57571857571858</v>
      </c>
      <c r="E20" s="6">
        <f t="shared" si="1"/>
        <v>1.6330389910094712E-2</v>
      </c>
      <c r="F20" s="7">
        <f t="shared" si="4"/>
        <v>0.6532796999951922</v>
      </c>
      <c r="G20" s="8">
        <f t="shared" si="2"/>
        <v>7.0327349524815204E-3</v>
      </c>
      <c r="H20" s="8">
        <f t="shared" si="5"/>
        <v>0.13506712928043443</v>
      </c>
      <c r="I20">
        <f t="shared" si="3"/>
        <v>2.8236273740524925E-3</v>
      </c>
    </row>
    <row r="21" spans="1:9">
      <c r="A21" s="3" t="s">
        <v>19</v>
      </c>
      <c r="B21">
        <v>25.73</v>
      </c>
      <c r="C21" s="4">
        <v>5192</v>
      </c>
      <c r="D21">
        <f t="shared" si="0"/>
        <v>201.78779634667703</v>
      </c>
      <c r="E21" s="6">
        <f t="shared" si="1"/>
        <v>1.6641292328402699E-2</v>
      </c>
      <c r="F21" s="7">
        <f t="shared" si="4"/>
        <v>0.66992099232359492</v>
      </c>
      <c r="G21" s="8">
        <f t="shared" si="2"/>
        <v>7.762860159903455E-3</v>
      </c>
      <c r="H21" s="8">
        <f t="shared" si="5"/>
        <v>0.1428299894403379</v>
      </c>
      <c r="I21">
        <f t="shared" si="3"/>
        <v>6.4939792727673751E-4</v>
      </c>
    </row>
    <row r="22" spans="1:9">
      <c r="A22" s="3" t="s">
        <v>114</v>
      </c>
      <c r="B22">
        <v>5.41</v>
      </c>
      <c r="C22" s="4">
        <v>970</v>
      </c>
      <c r="D22">
        <f t="shared" si="0"/>
        <v>179.29759704251387</v>
      </c>
      <c r="E22" s="6">
        <f t="shared" si="1"/>
        <v>3.109024183079857E-3</v>
      </c>
      <c r="F22" s="7">
        <f t="shared" si="4"/>
        <v>0.67303001650667482</v>
      </c>
      <c r="G22" s="8">
        <f t="shared" si="2"/>
        <v>1.6322220546085382E-3</v>
      </c>
      <c r="H22" s="8">
        <f t="shared" si="5"/>
        <v>0.14446221149494642</v>
      </c>
      <c r="I22">
        <f t="shared" si="3"/>
        <v>1.4383017474265264E-3</v>
      </c>
    </row>
    <row r="23" spans="1:9">
      <c r="A23" s="3" t="s">
        <v>138</v>
      </c>
      <c r="B23">
        <v>11.58</v>
      </c>
      <c r="C23" s="4">
        <v>1972</v>
      </c>
      <c r="D23">
        <f t="shared" si="0"/>
        <v>170.293609671848</v>
      </c>
      <c r="E23" s="6">
        <f t="shared" si="1"/>
        <v>6.3206141124056477E-3</v>
      </c>
      <c r="F23" s="7">
        <f t="shared" si="4"/>
        <v>0.67935063061908052</v>
      </c>
      <c r="G23" s="8">
        <f t="shared" si="2"/>
        <v>3.4937396289033036E-3</v>
      </c>
      <c r="H23" s="8">
        <f t="shared" si="5"/>
        <v>0.14795595112384974</v>
      </c>
      <c r="I23">
        <f t="shared" si="3"/>
        <v>6.504340227263275E-3</v>
      </c>
    </row>
    <row r="24" spans="1:9">
      <c r="A24" s="3" t="s">
        <v>82</v>
      </c>
      <c r="B24">
        <v>52.31</v>
      </c>
      <c r="C24" s="4">
        <v>8893</v>
      </c>
      <c r="D24">
        <f t="shared" si="0"/>
        <v>170.00573504110113</v>
      </c>
      <c r="E24" s="6">
        <f t="shared" si="1"/>
        <v>2.8503661917658938E-2</v>
      </c>
      <c r="F24" s="7">
        <f t="shared" si="4"/>
        <v>0.70785429253673948</v>
      </c>
      <c r="G24" s="8">
        <f t="shared" si="2"/>
        <v>1.5782169256298086E-2</v>
      </c>
      <c r="H24" s="8">
        <f t="shared" si="5"/>
        <v>0.16373812038014782</v>
      </c>
      <c r="I24">
        <f t="shared" si="3"/>
        <v>2.1389865899594657E-3</v>
      </c>
    </row>
    <row r="25" spans="1:9">
      <c r="A25" s="3" t="s">
        <v>132</v>
      </c>
      <c r="B25">
        <v>16.98</v>
      </c>
      <c r="C25" s="4">
        <v>2834</v>
      </c>
      <c r="D25">
        <f t="shared" si="0"/>
        <v>166.9022379269729</v>
      </c>
      <c r="E25" s="6">
        <f t="shared" si="1"/>
        <v>9.0834789019054799E-3</v>
      </c>
      <c r="F25" s="7">
        <f t="shared" si="4"/>
        <v>0.71693777143864501</v>
      </c>
      <c r="G25" s="8">
        <f t="shared" si="2"/>
        <v>5.1229446372001814E-3</v>
      </c>
      <c r="H25" s="8">
        <f t="shared" si="5"/>
        <v>0.16886106501734799</v>
      </c>
      <c r="I25">
        <f t="shared" si="3"/>
        <v>4.6595422795181474E-3</v>
      </c>
    </row>
    <row r="26" spans="1:9">
      <c r="A26" s="3" t="s">
        <v>119</v>
      </c>
      <c r="B26">
        <v>36.82</v>
      </c>
      <c r="C26" s="4">
        <v>6106</v>
      </c>
      <c r="D26">
        <f t="shared" si="0"/>
        <v>165.83378598587723</v>
      </c>
      <c r="E26" s="6">
        <f t="shared" si="1"/>
        <v>1.9570826455552172E-2</v>
      </c>
      <c r="F26" s="7">
        <f t="shared" si="4"/>
        <v>0.7365085978941972</v>
      </c>
      <c r="G26" s="8">
        <f t="shared" si="2"/>
        <v>1.1108764519535375E-2</v>
      </c>
      <c r="H26" s="8">
        <f t="shared" si="5"/>
        <v>0.17996982953688337</v>
      </c>
      <c r="I26">
        <f t="shared" si="3"/>
        <v>1.2663880997025312E-3</v>
      </c>
    </row>
    <row r="27" spans="1:9">
      <c r="A27" s="3" t="s">
        <v>57</v>
      </c>
      <c r="B27">
        <v>8.6999999999999993</v>
      </c>
      <c r="C27" s="4">
        <v>1156</v>
      </c>
      <c r="D27">
        <f t="shared" si="0"/>
        <v>132.87356321839081</v>
      </c>
      <c r="E27" s="6">
        <f t="shared" si="1"/>
        <v>3.705187583134345E-3</v>
      </c>
      <c r="F27" s="7">
        <f t="shared" si="4"/>
        <v>0.74021378547733152</v>
      </c>
      <c r="G27" s="8">
        <f t="shared" si="2"/>
        <v>2.6248302911449687E-3</v>
      </c>
      <c r="H27" s="8">
        <f t="shared" si="5"/>
        <v>0.18259465982802833</v>
      </c>
      <c r="I27">
        <f t="shared" si="3"/>
        <v>6.5409410281019875E-4</v>
      </c>
    </row>
    <row r="28" spans="1:9">
      <c r="A28" s="3" t="s">
        <v>86</v>
      </c>
      <c r="B28">
        <v>4.42</v>
      </c>
      <c r="C28" s="4">
        <v>569</v>
      </c>
      <c r="D28">
        <f t="shared" si="0"/>
        <v>128.73303167420815</v>
      </c>
      <c r="E28" s="6">
        <f t="shared" si="1"/>
        <v>1.8237471754355037E-3</v>
      </c>
      <c r="F28" s="7">
        <f t="shared" si="4"/>
        <v>0.74203753265276706</v>
      </c>
      <c r="G28" s="8">
        <f t="shared" si="2"/>
        <v>1.3335344697541108E-3</v>
      </c>
      <c r="H28" s="8">
        <f t="shared" si="5"/>
        <v>0.18392819429778245</v>
      </c>
      <c r="I28">
        <f t="shared" si="3"/>
        <v>9.956200996341924E-4</v>
      </c>
    </row>
    <row r="29" spans="1:9">
      <c r="A29" s="3" t="s">
        <v>18</v>
      </c>
      <c r="B29">
        <v>6.38</v>
      </c>
      <c r="C29" s="4">
        <v>734</v>
      </c>
      <c r="D29">
        <f t="shared" si="0"/>
        <v>115.04702194357367</v>
      </c>
      <c r="E29" s="6">
        <f t="shared" si="1"/>
        <v>2.352601804516098E-3</v>
      </c>
      <c r="F29" s="7">
        <f t="shared" si="4"/>
        <v>0.74439013445728319</v>
      </c>
      <c r="G29" s="8">
        <f t="shared" si="2"/>
        <v>1.924875546839644E-3</v>
      </c>
      <c r="H29" s="8">
        <f t="shared" si="5"/>
        <v>0.1858530698446221</v>
      </c>
      <c r="I29">
        <f t="shared" si="3"/>
        <v>3.0000063412173872E-3</v>
      </c>
    </row>
    <row r="30" spans="1:9">
      <c r="A30" s="3" t="s">
        <v>133</v>
      </c>
      <c r="B30">
        <v>19.05</v>
      </c>
      <c r="C30" s="4">
        <v>2146</v>
      </c>
      <c r="D30">
        <f t="shared" si="0"/>
        <v>112.6509186351706</v>
      </c>
      <c r="E30" s="6">
        <f t="shared" si="1"/>
        <v>6.8783153576179104E-3</v>
      </c>
      <c r="F30" s="7">
        <f t="shared" si="4"/>
        <v>0.75126844981490115</v>
      </c>
      <c r="G30" s="8">
        <f t="shared" si="2"/>
        <v>5.7474732237139843E-3</v>
      </c>
      <c r="H30" s="8">
        <f t="shared" si="5"/>
        <v>0.1916005430683361</v>
      </c>
      <c r="I30">
        <f t="shared" si="3"/>
        <v>1.1383248671231472E-3</v>
      </c>
    </row>
    <row r="31" spans="1:9">
      <c r="A31" s="3" t="s">
        <v>107</v>
      </c>
      <c r="B31">
        <v>7</v>
      </c>
      <c r="C31" s="4">
        <v>730</v>
      </c>
      <c r="D31">
        <f t="shared" si="0"/>
        <v>104.28571428571429</v>
      </c>
      <c r="E31" s="6">
        <f t="shared" si="1"/>
        <v>2.3397810862353565E-3</v>
      </c>
      <c r="F31" s="7">
        <f t="shared" si="4"/>
        <v>0.75360823090113649</v>
      </c>
      <c r="G31" s="8">
        <f t="shared" si="2"/>
        <v>2.1119324181626186E-3</v>
      </c>
      <c r="H31" s="8">
        <f t="shared" si="5"/>
        <v>0.19371247548649873</v>
      </c>
      <c r="I31">
        <f t="shared" si="3"/>
        <v>1.0606525500466146E-3</v>
      </c>
    </row>
    <row r="32" spans="1:9">
      <c r="A32" s="3" t="s">
        <v>100</v>
      </c>
      <c r="B32">
        <v>6.5</v>
      </c>
      <c r="C32" s="4">
        <v>672</v>
      </c>
      <c r="D32">
        <f t="shared" si="0"/>
        <v>103.38461538461539</v>
      </c>
      <c r="E32" s="6">
        <f t="shared" si="1"/>
        <v>2.1538806711646021E-3</v>
      </c>
      <c r="F32" s="7">
        <f t="shared" si="4"/>
        <v>0.75576211157230111</v>
      </c>
      <c r="G32" s="8">
        <f t="shared" si="2"/>
        <v>1.9610801025795746E-3</v>
      </c>
      <c r="H32" s="8">
        <f t="shared" si="5"/>
        <v>0.19567355558907831</v>
      </c>
      <c r="I32">
        <f t="shared" si="3"/>
        <v>1.0608810562865723E-3</v>
      </c>
    </row>
    <row r="33" spans="1:9">
      <c r="A33" s="3" t="s">
        <v>79</v>
      </c>
      <c r="B33">
        <v>6.49</v>
      </c>
      <c r="C33" s="4">
        <v>668</v>
      </c>
      <c r="D33">
        <f t="shared" si="0"/>
        <v>102.92758089368259</v>
      </c>
      <c r="E33" s="6">
        <f t="shared" si="1"/>
        <v>2.1410599528838602E-3</v>
      </c>
      <c r="F33" s="7">
        <f t="shared" si="4"/>
        <v>0.75790317152518494</v>
      </c>
      <c r="G33" s="8">
        <f t="shared" si="2"/>
        <v>1.9580630562679138E-3</v>
      </c>
      <c r="H33" s="8">
        <f t="shared" si="5"/>
        <v>0.19763161864534623</v>
      </c>
      <c r="I33">
        <f t="shared" si="3"/>
        <v>3.2112707845336486E-3</v>
      </c>
    </row>
    <row r="34" spans="1:9">
      <c r="A34" s="3" t="s">
        <v>39</v>
      </c>
      <c r="B34">
        <v>19.260000000000002</v>
      </c>
      <c r="C34" s="4">
        <v>1883</v>
      </c>
      <c r="D34">
        <f t="shared" ref="D34:D65" si="6">C34/B34</f>
        <v>97.767393561786079</v>
      </c>
      <c r="E34" s="6">
        <f t="shared" si="1"/>
        <v>6.0353531306591452E-3</v>
      </c>
      <c r="F34" s="7">
        <f t="shared" si="4"/>
        <v>0.76393852465584411</v>
      </c>
      <c r="G34" s="8">
        <f t="shared" si="2"/>
        <v>5.8108311962588631E-3</v>
      </c>
      <c r="H34" s="8">
        <f t="shared" si="5"/>
        <v>0.20344244984160509</v>
      </c>
      <c r="I34">
        <f t="shared" si="3"/>
        <v>1.3943451479561081E-2</v>
      </c>
    </row>
    <row r="35" spans="1:9">
      <c r="A35" s="3" t="s">
        <v>126</v>
      </c>
      <c r="B35">
        <v>81.349999999999994</v>
      </c>
      <c r="C35" s="4">
        <v>7371</v>
      </c>
      <c r="D35">
        <f t="shared" si="6"/>
        <v>90.608481868469582</v>
      </c>
      <c r="E35" s="6">
        <f t="shared" si="1"/>
        <v>2.362537861183673E-2</v>
      </c>
      <c r="F35" s="7">
        <f t="shared" si="4"/>
        <v>0.78756390326768089</v>
      </c>
      <c r="G35" s="8">
        <f t="shared" si="2"/>
        <v>2.454367174536129E-2</v>
      </c>
      <c r="H35" s="8">
        <f t="shared" si="5"/>
        <v>0.22798612158696638</v>
      </c>
      <c r="I35">
        <f t="shared" si="3"/>
        <v>6.9907825896550757E-4</v>
      </c>
    </row>
    <row r="36" spans="1:9">
      <c r="A36" s="3" t="s">
        <v>115</v>
      </c>
      <c r="B36">
        <v>4.04</v>
      </c>
      <c r="C36" s="4">
        <v>357</v>
      </c>
      <c r="D36">
        <f t="shared" si="6"/>
        <v>88.366336633663366</v>
      </c>
      <c r="E36" s="6">
        <f t="shared" si="1"/>
        <v>1.1442491065561948E-3</v>
      </c>
      <c r="F36" s="7">
        <f t="shared" si="4"/>
        <v>0.78870815237423708</v>
      </c>
      <c r="G36" s="8">
        <f t="shared" si="2"/>
        <v>1.2188867099109971E-3</v>
      </c>
      <c r="H36" s="8">
        <f t="shared" si="5"/>
        <v>0.22920500829687737</v>
      </c>
      <c r="I36">
        <f t="shared" si="3"/>
        <v>5.3605006816373757E-3</v>
      </c>
    </row>
    <row r="37" spans="1:9">
      <c r="A37" s="3" t="s">
        <v>29</v>
      </c>
      <c r="B37">
        <v>30.69</v>
      </c>
      <c r="C37" s="4">
        <v>2644</v>
      </c>
      <c r="D37">
        <f t="shared" si="6"/>
        <v>86.151840990550667</v>
      </c>
      <c r="E37" s="6">
        <f t="shared" si="1"/>
        <v>8.4744947835702494E-3</v>
      </c>
      <c r="F37" s="7">
        <f t="shared" si="4"/>
        <v>0.79718264715780729</v>
      </c>
      <c r="G37" s="8">
        <f t="shared" si="2"/>
        <v>9.2593151304872535E-3</v>
      </c>
      <c r="H37" s="8">
        <f t="shared" si="5"/>
        <v>0.23846432342736462</v>
      </c>
      <c r="I37">
        <f t="shared" si="3"/>
        <v>1.3455262799570156E-3</v>
      </c>
    </row>
    <row r="38" spans="1:9">
      <c r="A38" s="3" t="s">
        <v>62</v>
      </c>
      <c r="B38">
        <v>7.66</v>
      </c>
      <c r="C38" s="4">
        <v>650</v>
      </c>
      <c r="D38">
        <f t="shared" si="6"/>
        <v>84.856396866840726</v>
      </c>
      <c r="E38" s="6">
        <f t="shared" si="1"/>
        <v>2.0833667206205226E-3</v>
      </c>
      <c r="F38" s="7">
        <f t="shared" si="4"/>
        <v>0.79926601387842777</v>
      </c>
      <c r="G38" s="8">
        <f t="shared" si="2"/>
        <v>2.3110574747322371E-3</v>
      </c>
      <c r="H38" s="8">
        <f t="shared" si="5"/>
        <v>0.24077538090209685</v>
      </c>
      <c r="I38">
        <f t="shared" si="3"/>
        <v>2.1848700530680831E-3</v>
      </c>
    </row>
    <row r="39" spans="1:9">
      <c r="A39" s="3" t="s">
        <v>125</v>
      </c>
      <c r="B39">
        <v>12.2</v>
      </c>
      <c r="C39" s="4">
        <v>981</v>
      </c>
      <c r="D39">
        <f t="shared" si="6"/>
        <v>80.409836065573771</v>
      </c>
      <c r="E39" s="6">
        <f t="shared" si="1"/>
        <v>3.1442811583518968E-3</v>
      </c>
      <c r="F39" s="7">
        <f t="shared" si="4"/>
        <v>0.80241029503677963</v>
      </c>
      <c r="G39" s="8">
        <f t="shared" si="2"/>
        <v>3.6807965002262784E-3</v>
      </c>
      <c r="H39" s="8">
        <f t="shared" si="5"/>
        <v>0.24445617740232314</v>
      </c>
      <c r="I39">
        <f t="shared" si="3"/>
        <v>2.4856661035828065E-3</v>
      </c>
    </row>
    <row r="40" spans="1:9">
      <c r="A40" s="3" t="s">
        <v>131</v>
      </c>
      <c r="B40">
        <v>13.86</v>
      </c>
      <c r="C40" s="4">
        <v>1110</v>
      </c>
      <c r="D40">
        <f t="shared" si="6"/>
        <v>80.086580086580085</v>
      </c>
      <c r="E40" s="6">
        <f t="shared" si="1"/>
        <v>3.5577493229058156E-3</v>
      </c>
      <c r="F40" s="7">
        <f t="shared" si="4"/>
        <v>0.8059680443596855</v>
      </c>
      <c r="G40" s="8">
        <f t="shared" si="2"/>
        <v>4.1816261879619853E-3</v>
      </c>
      <c r="H40" s="8">
        <f t="shared" si="5"/>
        <v>0.24863780359028512</v>
      </c>
      <c r="I40">
        <f t="shared" si="3"/>
        <v>1.0119908552730927E-3</v>
      </c>
    </row>
    <row r="41" spans="1:9">
      <c r="A41" s="3" t="s">
        <v>69</v>
      </c>
      <c r="B41">
        <v>5.63</v>
      </c>
      <c r="C41" s="4">
        <v>448</v>
      </c>
      <c r="D41">
        <f t="shared" si="6"/>
        <v>79.573712255772648</v>
      </c>
      <c r="E41" s="6">
        <f t="shared" si="1"/>
        <v>1.4359204474430681E-3</v>
      </c>
      <c r="F41" s="7">
        <f t="shared" si="4"/>
        <v>0.80740396480712862</v>
      </c>
      <c r="G41" s="8">
        <f t="shared" si="2"/>
        <v>1.6985970734650776E-3</v>
      </c>
      <c r="H41" s="8">
        <f t="shared" si="5"/>
        <v>0.25033640066375018</v>
      </c>
      <c r="I41">
        <f t="shared" si="3"/>
        <v>2.5929834451363099E-3</v>
      </c>
    </row>
    <row r="42" spans="1:9">
      <c r="A42" s="3" t="s">
        <v>143</v>
      </c>
      <c r="B42">
        <v>14.36</v>
      </c>
      <c r="C42" s="4">
        <v>1128</v>
      </c>
      <c r="D42">
        <f t="shared" si="6"/>
        <v>78.551532033426184</v>
      </c>
      <c r="E42" s="6">
        <f t="shared" si="1"/>
        <v>3.6154425551691532E-3</v>
      </c>
      <c r="F42" s="7">
        <f t="shared" si="4"/>
        <v>0.81101940736229772</v>
      </c>
      <c r="G42" s="8">
        <f t="shared" si="2"/>
        <v>4.3324785035450293E-3</v>
      </c>
      <c r="H42" s="8">
        <f t="shared" si="5"/>
        <v>0.25466887916729519</v>
      </c>
      <c r="I42">
        <f t="shared" si="3"/>
        <v>5.7992102566152559E-3</v>
      </c>
    </row>
    <row r="43" spans="1:9">
      <c r="A43" s="3" t="s">
        <v>21</v>
      </c>
      <c r="B43">
        <v>31.8</v>
      </c>
      <c r="C43" s="4">
        <v>2428</v>
      </c>
      <c r="D43">
        <f t="shared" si="6"/>
        <v>76.352201257861637</v>
      </c>
      <c r="E43" s="6">
        <f t="shared" si="1"/>
        <v>7.7821759964101988E-3</v>
      </c>
      <c r="F43" s="7">
        <f t="shared" si="4"/>
        <v>0.8188015833587079</v>
      </c>
      <c r="G43" s="8">
        <f t="shared" si="2"/>
        <v>9.5942072710816107E-3</v>
      </c>
      <c r="H43" s="8">
        <f t="shared" si="5"/>
        <v>0.26426308643837682</v>
      </c>
      <c r="I43">
        <f t="shared" si="3"/>
        <v>4.3438350412583482E-3</v>
      </c>
    </row>
    <row r="44" spans="1:9">
      <c r="A44" s="3" t="s">
        <v>44</v>
      </c>
      <c r="B44">
        <v>23.44</v>
      </c>
      <c r="C44" s="4">
        <v>1708</v>
      </c>
      <c r="D44">
        <f t="shared" si="6"/>
        <v>72.86689419795222</v>
      </c>
      <c r="E44" s="6">
        <f t="shared" si="1"/>
        <v>5.4744467058766965E-3</v>
      </c>
      <c r="F44" s="7">
        <f t="shared" si="4"/>
        <v>0.82427603006458461</v>
      </c>
      <c r="G44" s="8">
        <f t="shared" si="2"/>
        <v>7.071956554533112E-3</v>
      </c>
      <c r="H44" s="8">
        <f t="shared" si="5"/>
        <v>0.27133504299290995</v>
      </c>
      <c r="I44">
        <f t="shared" si="3"/>
        <v>1.0650572955100135E-3</v>
      </c>
    </row>
    <row r="45" spans="1:9">
      <c r="A45" s="3" t="s">
        <v>123</v>
      </c>
      <c r="B45">
        <v>5.72</v>
      </c>
      <c r="C45" s="4">
        <v>411</v>
      </c>
      <c r="D45">
        <f t="shared" si="6"/>
        <v>71.853146853146853</v>
      </c>
      <c r="E45" s="6">
        <f t="shared" si="1"/>
        <v>1.3173288033462075E-3</v>
      </c>
      <c r="F45" s="7">
        <f t="shared" si="4"/>
        <v>0.82559335886793084</v>
      </c>
      <c r="G45" s="8">
        <f t="shared" si="2"/>
        <v>1.7257504902700256E-3</v>
      </c>
      <c r="H45" s="8">
        <f t="shared" si="5"/>
        <v>0.27306079348317996</v>
      </c>
      <c r="I45">
        <f t="shared" si="3"/>
        <v>8.8538300340171294E-4</v>
      </c>
    </row>
    <row r="46" spans="1:9">
      <c r="A46" s="3" t="s">
        <v>120</v>
      </c>
      <c r="B46">
        <v>4.7</v>
      </c>
      <c r="C46" s="4">
        <v>326</v>
      </c>
      <c r="D46">
        <f t="shared" si="6"/>
        <v>69.361702127659569</v>
      </c>
      <c r="E46" s="6">
        <f t="shared" si="1"/>
        <v>1.0448885398804469E-3</v>
      </c>
      <c r="F46" s="7">
        <f t="shared" si="4"/>
        <v>0.82663824740781133</v>
      </c>
      <c r="G46" s="8">
        <f t="shared" si="2"/>
        <v>1.4180117664806156E-3</v>
      </c>
      <c r="H46" s="8">
        <f t="shared" si="5"/>
        <v>0.27447880524966056</v>
      </c>
      <c r="I46">
        <f t="shared" si="3"/>
        <v>5.9059700545471827E-4</v>
      </c>
    </row>
    <row r="47" spans="1:9">
      <c r="A47" s="3" t="s">
        <v>144</v>
      </c>
      <c r="B47">
        <v>3.13</v>
      </c>
      <c r="C47" s="4">
        <v>216</v>
      </c>
      <c r="D47">
        <f t="shared" si="6"/>
        <v>69.009584664536746</v>
      </c>
      <c r="E47" s="6">
        <f t="shared" si="1"/>
        <v>6.9231878716005061E-4</v>
      </c>
      <c r="F47" s="7">
        <f t="shared" si="4"/>
        <v>0.82733056619497136</v>
      </c>
      <c r="G47" s="8">
        <f t="shared" si="2"/>
        <v>9.4433549554985661E-4</v>
      </c>
      <c r="H47" s="8">
        <f t="shared" si="5"/>
        <v>0.2754231407452104</v>
      </c>
      <c r="I47">
        <f t="shared" si="3"/>
        <v>5.0564201657859187E-3</v>
      </c>
    </row>
    <row r="48" spans="1:9">
      <c r="A48" s="3" t="s">
        <v>130</v>
      </c>
      <c r="B48">
        <v>26.74</v>
      </c>
      <c r="C48" s="4">
        <v>1833</v>
      </c>
      <c r="D48">
        <f t="shared" si="6"/>
        <v>68.548990276738976</v>
      </c>
      <c r="E48" s="6">
        <f t="shared" si="1"/>
        <v>5.8750941521498743E-3</v>
      </c>
      <c r="F48" s="7">
        <f t="shared" si="4"/>
        <v>0.83320566034712129</v>
      </c>
      <c r="G48" s="8">
        <f t="shared" si="2"/>
        <v>8.0675818373812033E-3</v>
      </c>
      <c r="H48" s="8">
        <f t="shared" si="5"/>
        <v>0.28349072258259161</v>
      </c>
      <c r="I48">
        <f t="shared" si="3"/>
        <v>9.7839926500286611E-3</v>
      </c>
    </row>
    <row r="49" spans="1:9">
      <c r="A49" s="3" t="s">
        <v>74</v>
      </c>
      <c r="B49">
        <v>51.12</v>
      </c>
      <c r="C49" s="4">
        <v>3375</v>
      </c>
      <c r="D49">
        <f t="shared" si="6"/>
        <v>66.021126760563391</v>
      </c>
      <c r="E49" s="6">
        <f t="shared" si="1"/>
        <v>1.0817481049375792E-2</v>
      </c>
      <c r="F49" s="7">
        <f t="shared" si="4"/>
        <v>0.84402314139649703</v>
      </c>
      <c r="G49" s="8">
        <f t="shared" si="2"/>
        <v>1.5423140745210439E-2</v>
      </c>
      <c r="H49" s="8">
        <f t="shared" si="5"/>
        <v>0.29891386332780207</v>
      </c>
      <c r="I49">
        <f t="shared" si="3"/>
        <v>1.3561523132953335E-3</v>
      </c>
    </row>
    <row r="50" spans="1:9">
      <c r="A50" s="3" t="s">
        <v>76</v>
      </c>
      <c r="B50">
        <v>7.03</v>
      </c>
      <c r="C50" s="4">
        <v>453</v>
      </c>
      <c r="D50">
        <f t="shared" si="6"/>
        <v>64.438122332859166</v>
      </c>
      <c r="E50" s="6">
        <f t="shared" si="1"/>
        <v>1.4519463452939952E-3</v>
      </c>
      <c r="F50" s="7">
        <f t="shared" si="4"/>
        <v>0.84547508774179103</v>
      </c>
      <c r="G50" s="8">
        <f t="shared" si="2"/>
        <v>2.1209835570976015E-3</v>
      </c>
      <c r="H50" s="8">
        <f t="shared" si="5"/>
        <v>0.30103484688489968</v>
      </c>
      <c r="I50">
        <f t="shared" si="3"/>
        <v>4.6369179956402551E-3</v>
      </c>
    </row>
    <row r="51" spans="1:9">
      <c r="A51" s="3" t="s">
        <v>71</v>
      </c>
      <c r="B51">
        <v>23.78</v>
      </c>
      <c r="C51" s="4">
        <v>1481</v>
      </c>
      <c r="D51">
        <f t="shared" si="6"/>
        <v>62.279226240538264</v>
      </c>
      <c r="E51" s="6">
        <f t="shared" si="1"/>
        <v>4.7468709434446065E-3</v>
      </c>
      <c r="F51" s="7">
        <f t="shared" si="4"/>
        <v>0.85022195868523565</v>
      </c>
      <c r="G51" s="8">
        <f t="shared" si="2"/>
        <v>7.1745361291295825E-3</v>
      </c>
      <c r="H51" s="8">
        <f t="shared" si="5"/>
        <v>0.30820938301402928</v>
      </c>
      <c r="I51">
        <f t="shared" si="3"/>
        <v>1.38916684262963E-3</v>
      </c>
    </row>
    <row r="52" spans="1:9">
      <c r="A52" s="3" t="s">
        <v>89</v>
      </c>
      <c r="B52">
        <v>7.11</v>
      </c>
      <c r="C52" s="4">
        <v>440</v>
      </c>
      <c r="D52">
        <f t="shared" si="6"/>
        <v>61.884669479606188</v>
      </c>
      <c r="E52" s="6">
        <f t="shared" si="1"/>
        <v>1.4102790108815847E-3</v>
      </c>
      <c r="F52" s="7">
        <f t="shared" si="4"/>
        <v>0.85163223769611718</v>
      </c>
      <c r="G52" s="8">
        <f t="shared" si="2"/>
        <v>2.1451199275908887E-3</v>
      </c>
      <c r="H52" s="8">
        <f t="shared" si="5"/>
        <v>0.31035450294162015</v>
      </c>
      <c r="I52">
        <f t="shared" si="3"/>
        <v>7.6432810458659795E-4</v>
      </c>
    </row>
    <row r="53" spans="1:9">
      <c r="A53" s="3" t="s">
        <v>81</v>
      </c>
      <c r="B53">
        <v>3.9</v>
      </c>
      <c r="C53" s="4">
        <v>239</v>
      </c>
      <c r="D53">
        <f t="shared" si="6"/>
        <v>61.282051282051285</v>
      </c>
      <c r="E53" s="6">
        <f t="shared" si="1"/>
        <v>7.6603791727431533E-4</v>
      </c>
      <c r="F53" s="7">
        <f t="shared" si="4"/>
        <v>0.85239827561339154</v>
      </c>
      <c r="G53" s="8">
        <f t="shared" si="2"/>
        <v>1.1766480615477447E-3</v>
      </c>
      <c r="H53" s="8">
        <f t="shared" si="5"/>
        <v>0.31153115100316792</v>
      </c>
      <c r="I53">
        <f t="shared" si="3"/>
        <v>1.2191505993220386E-3</v>
      </c>
    </row>
    <row r="54" spans="1:9">
      <c r="A54" s="3" t="s">
        <v>112</v>
      </c>
      <c r="B54">
        <v>6.15</v>
      </c>
      <c r="C54" s="4">
        <v>363</v>
      </c>
      <c r="D54">
        <f t="shared" si="6"/>
        <v>59.024390243902438</v>
      </c>
      <c r="E54" s="6">
        <f t="shared" si="1"/>
        <v>1.1634801839773073E-3</v>
      </c>
      <c r="F54" s="7">
        <f t="shared" si="4"/>
        <v>0.85356175579736882</v>
      </c>
      <c r="G54" s="8">
        <f t="shared" si="2"/>
        <v>1.8554834816714438E-3</v>
      </c>
      <c r="H54" s="8">
        <f t="shared" si="5"/>
        <v>0.31338663448483939</v>
      </c>
      <c r="I54">
        <f t="shared" si="3"/>
        <v>1.8245426247071594E-3</v>
      </c>
    </row>
    <row r="55" spans="1:9">
      <c r="A55" s="3" t="s">
        <v>77</v>
      </c>
      <c r="B55">
        <v>9.16</v>
      </c>
      <c r="C55" s="4">
        <v>532</v>
      </c>
      <c r="D55">
        <f t="shared" si="6"/>
        <v>58.078602620087338</v>
      </c>
      <c r="E55" s="6">
        <f t="shared" si="1"/>
        <v>1.7051555313386433E-3</v>
      </c>
      <c r="F55" s="7">
        <f t="shared" si="4"/>
        <v>0.85526691132870747</v>
      </c>
      <c r="G55" s="8">
        <f t="shared" si="2"/>
        <v>2.7636144214813699E-3</v>
      </c>
      <c r="H55" s="8">
        <f t="shared" si="5"/>
        <v>0.31615024890632076</v>
      </c>
      <c r="I55">
        <f t="shared" si="3"/>
        <v>8.5466670724598792E-4</v>
      </c>
    </row>
    <row r="56" spans="1:9">
      <c r="A56" s="3" t="s">
        <v>50</v>
      </c>
      <c r="B56">
        <v>4.29</v>
      </c>
      <c r="C56" s="4">
        <v>249</v>
      </c>
      <c r="D56">
        <f t="shared" si="6"/>
        <v>58.04195804195804</v>
      </c>
      <c r="E56" s="6">
        <f t="shared" si="1"/>
        <v>7.9808971297616951E-4</v>
      </c>
      <c r="F56" s="7">
        <f t="shared" si="4"/>
        <v>0.85606500104168359</v>
      </c>
      <c r="G56" s="8">
        <f t="shared" si="2"/>
        <v>1.2943128677025191E-3</v>
      </c>
      <c r="H56" s="8">
        <f t="shared" si="5"/>
        <v>0.3174445617740233</v>
      </c>
      <c r="I56">
        <f t="shared" si="3"/>
        <v>3.9586252947593215E-3</v>
      </c>
    </row>
    <row r="57" spans="1:9">
      <c r="A57" s="3" t="s">
        <v>59</v>
      </c>
      <c r="B57">
        <v>19.809999999999999</v>
      </c>
      <c r="C57" s="4">
        <v>1138</v>
      </c>
      <c r="D57">
        <f t="shared" si="6"/>
        <v>57.445734477536604</v>
      </c>
      <c r="E57" s="6">
        <f t="shared" si="1"/>
        <v>3.6474943508710074E-3</v>
      </c>
      <c r="F57" s="7">
        <f t="shared" si="4"/>
        <v>0.85971249539255457</v>
      </c>
      <c r="G57" s="8">
        <f t="shared" si="2"/>
        <v>5.9767687434002107E-3</v>
      </c>
      <c r="H57" s="8">
        <f t="shared" si="5"/>
        <v>0.3234213305174235</v>
      </c>
      <c r="I57">
        <f t="shared" si="3"/>
        <v>1.0388171784019296E-3</v>
      </c>
    </row>
    <row r="58" spans="1:9">
      <c r="A58" s="3" t="s">
        <v>75</v>
      </c>
      <c r="B58">
        <v>5.18</v>
      </c>
      <c r="C58" s="4">
        <v>294</v>
      </c>
      <c r="D58">
        <f t="shared" si="6"/>
        <v>56.756756756756758</v>
      </c>
      <c r="E58" s="6">
        <f t="shared" si="1"/>
        <v>9.4232279363451335E-4</v>
      </c>
      <c r="F58" s="7">
        <f t="shared" si="4"/>
        <v>0.86065481818618905</v>
      </c>
      <c r="G58" s="8">
        <f t="shared" si="2"/>
        <v>1.5628299894403378E-3</v>
      </c>
      <c r="H58" s="8">
        <f t="shared" si="5"/>
        <v>0.32498416050686385</v>
      </c>
      <c r="I58">
        <f t="shared" si="3"/>
        <v>1.2248456111200345E-2</v>
      </c>
    </row>
    <row r="59" spans="1:9">
      <c r="A59" s="3" t="s">
        <v>63</v>
      </c>
      <c r="B59">
        <v>59.59</v>
      </c>
      <c r="C59" s="4">
        <v>3096</v>
      </c>
      <c r="D59">
        <f t="shared" si="6"/>
        <v>51.955026011075681</v>
      </c>
      <c r="E59" s="6">
        <f t="shared" si="1"/>
        <v>9.923235949294059E-3</v>
      </c>
      <c r="F59" s="7">
        <f t="shared" si="4"/>
        <v>0.87057805413548306</v>
      </c>
      <c r="G59" s="8">
        <f t="shared" si="2"/>
        <v>1.7978578971187209E-2</v>
      </c>
      <c r="H59" s="8">
        <f t="shared" si="5"/>
        <v>0.34296273947805106</v>
      </c>
      <c r="I59">
        <f t="shared" si="3"/>
        <v>3.2535380469453368E-3</v>
      </c>
    </row>
    <row r="60" spans="1:9">
      <c r="A60" s="3" t="s">
        <v>88</v>
      </c>
      <c r="B60">
        <v>15.71</v>
      </c>
      <c r="C60" s="4">
        <v>794</v>
      </c>
      <c r="D60">
        <f t="shared" si="6"/>
        <v>50.541056651814131</v>
      </c>
      <c r="E60" s="6">
        <f t="shared" si="1"/>
        <v>2.5449125787272231E-3</v>
      </c>
      <c r="F60" s="7">
        <f t="shared" si="4"/>
        <v>0.8731229667142103</v>
      </c>
      <c r="G60" s="8">
        <f t="shared" si="2"/>
        <v>4.739779755619249E-3</v>
      </c>
      <c r="H60" s="8">
        <f t="shared" si="5"/>
        <v>0.34770251923367029</v>
      </c>
      <c r="I60">
        <f t="shared" si="3"/>
        <v>5.7989603406073953E-3</v>
      </c>
    </row>
    <row r="61" spans="1:9">
      <c r="A61" s="3" t="s">
        <v>20</v>
      </c>
      <c r="B61">
        <v>27.89</v>
      </c>
      <c r="C61" s="4">
        <v>1389</v>
      </c>
      <c r="D61">
        <f t="shared" si="6"/>
        <v>49.802796701326642</v>
      </c>
      <c r="E61" s="6">
        <f t="shared" si="1"/>
        <v>4.4519944229875477E-3</v>
      </c>
      <c r="F61" s="7">
        <f t="shared" si="4"/>
        <v>0.8775749611371978</v>
      </c>
      <c r="G61" s="8">
        <f t="shared" si="2"/>
        <v>8.4145421632222054E-3</v>
      </c>
      <c r="H61" s="8">
        <f t="shared" si="5"/>
        <v>0.35611706139689248</v>
      </c>
      <c r="I61">
        <f t="shared" si="3"/>
        <v>1.0581625766342695E-3</v>
      </c>
    </row>
    <row r="62" spans="1:9">
      <c r="A62" s="3" t="s">
        <v>139</v>
      </c>
      <c r="B62">
        <v>5.07</v>
      </c>
      <c r="C62" s="4">
        <v>249</v>
      </c>
      <c r="D62">
        <f t="shared" si="6"/>
        <v>49.112426035502956</v>
      </c>
      <c r="E62" s="6">
        <f t="shared" si="1"/>
        <v>7.9808971297616951E-4</v>
      </c>
      <c r="F62" s="7">
        <f t="shared" si="4"/>
        <v>0.87837305085017392</v>
      </c>
      <c r="G62" s="8">
        <f t="shared" si="2"/>
        <v>1.5296424800120682E-3</v>
      </c>
      <c r="H62" s="8">
        <f t="shared" si="5"/>
        <v>0.35764670387690456</v>
      </c>
      <c r="I62">
        <f t="shared" si="3"/>
        <v>4.0431503814916669E-3</v>
      </c>
    </row>
    <row r="63" spans="1:9">
      <c r="A63" s="3" t="s">
        <v>92</v>
      </c>
      <c r="B63">
        <v>19.34</v>
      </c>
      <c r="C63" s="3">
        <v>944</v>
      </c>
      <c r="D63">
        <f t="shared" si="6"/>
        <v>48.810754912099277</v>
      </c>
      <c r="E63" s="6">
        <f t="shared" si="1"/>
        <v>3.0256895142550359E-3</v>
      </c>
      <c r="F63" s="7">
        <f t="shared" si="4"/>
        <v>0.881398740364429</v>
      </c>
      <c r="G63" s="8">
        <f t="shared" si="2"/>
        <v>5.8349675667521495E-3</v>
      </c>
      <c r="H63" s="8">
        <f t="shared" si="5"/>
        <v>0.36348167144365673</v>
      </c>
      <c r="I63">
        <f t="shared" si="3"/>
        <v>1.1152007164168642E-2</v>
      </c>
    </row>
    <row r="64" spans="1:9">
      <c r="A64" s="3" t="s">
        <v>110</v>
      </c>
      <c r="B64">
        <v>53.03</v>
      </c>
      <c r="C64" s="4">
        <v>2532</v>
      </c>
      <c r="D64">
        <f t="shared" si="6"/>
        <v>47.746558551763151</v>
      </c>
      <c r="E64" s="6">
        <f t="shared" si="1"/>
        <v>8.1155146717094822E-3</v>
      </c>
      <c r="F64" s="7">
        <f t="shared" si="4"/>
        <v>0.88951425503613846</v>
      </c>
      <c r="G64" s="8">
        <f t="shared" si="2"/>
        <v>1.599939659073767E-2</v>
      </c>
      <c r="H64" s="8">
        <f t="shared" si="5"/>
        <v>0.37948106803439441</v>
      </c>
      <c r="I64">
        <f t="shared" si="3"/>
        <v>6.9579774873051448E-3</v>
      </c>
    </row>
    <row r="65" spans="1:9">
      <c r="A65" s="3" t="s">
        <v>26</v>
      </c>
      <c r="B65">
        <v>32.58</v>
      </c>
      <c r="C65" s="4">
        <v>1468</v>
      </c>
      <c r="D65">
        <f t="shared" si="6"/>
        <v>45.058317986494785</v>
      </c>
      <c r="E65" s="6">
        <f t="shared" si="1"/>
        <v>4.705203609032196E-3</v>
      </c>
      <c r="F65" s="7">
        <f t="shared" si="4"/>
        <v>0.89421945864517061</v>
      </c>
      <c r="G65" s="8">
        <f t="shared" si="2"/>
        <v>9.8295368833911604E-3</v>
      </c>
      <c r="H65" s="8">
        <f t="shared" si="5"/>
        <v>0.38931060491778557</v>
      </c>
      <c r="I65">
        <f t="shared" si="3"/>
        <v>1.3594302802742431E-3</v>
      </c>
    </row>
    <row r="66" spans="1:9">
      <c r="A66" s="3" t="s">
        <v>55</v>
      </c>
      <c r="B66">
        <v>6.32</v>
      </c>
      <c r="C66" s="4">
        <v>277</v>
      </c>
      <c r="D66">
        <f t="shared" ref="D66:D97" si="7">C66/B66</f>
        <v>43.829113924050631</v>
      </c>
      <c r="E66" s="6">
        <f t="shared" si="1"/>
        <v>8.8783474094136121E-4</v>
      </c>
      <c r="F66" s="7">
        <f t="shared" si="4"/>
        <v>0.89510729338611195</v>
      </c>
      <c r="G66" s="8">
        <f t="shared" si="2"/>
        <v>1.9067732689696788E-3</v>
      </c>
      <c r="H66" s="8">
        <f t="shared" si="5"/>
        <v>0.39121737818675523</v>
      </c>
      <c r="I66">
        <f t="shared" si="3"/>
        <v>2.1657078524368267E-2</v>
      </c>
    </row>
    <row r="67" spans="1:9">
      <c r="A67" s="3" t="s">
        <v>102</v>
      </c>
      <c r="B67">
        <v>98.53</v>
      </c>
      <c r="C67" s="4">
        <v>3949</v>
      </c>
      <c r="D67">
        <f t="shared" si="7"/>
        <v>40.079163706485332</v>
      </c>
      <c r="E67" s="6">
        <f t="shared" ref="E67:E130" si="8">C67/311995</f>
        <v>1.2657254122662222E-2</v>
      </c>
      <c r="F67" s="7">
        <f t="shared" si="4"/>
        <v>0.90776454750877422</v>
      </c>
      <c r="G67" s="8">
        <f t="shared" ref="G67:G130" si="9">B67/3314.5</f>
        <v>2.972695730879469E-2</v>
      </c>
      <c r="H67" s="8">
        <f t="shared" si="5"/>
        <v>0.42094433549554994</v>
      </c>
      <c r="I67">
        <f t="shared" ref="I67:I130" si="10">F67*H68-F68*H67</f>
        <v>5.1823723120875131E-3</v>
      </c>
    </row>
    <row r="68" spans="1:9">
      <c r="A68" s="3" t="s">
        <v>80</v>
      </c>
      <c r="B68">
        <v>23.42</v>
      </c>
      <c r="C68" s="4">
        <v>913</v>
      </c>
      <c r="D68">
        <f t="shared" si="7"/>
        <v>38.983774551665242</v>
      </c>
      <c r="E68" s="6">
        <f t="shared" si="8"/>
        <v>2.9263289475792882E-3</v>
      </c>
      <c r="F68" s="7">
        <f t="shared" ref="F68:F131" si="11">F67+E68</f>
        <v>0.91069087645635349</v>
      </c>
      <c r="G68" s="8">
        <f t="shared" si="9"/>
        <v>7.0659224619097905E-3</v>
      </c>
      <c r="H68" s="8">
        <f t="shared" ref="H68:H131" si="12">H67+G68</f>
        <v>0.42801025795745973</v>
      </c>
      <c r="I68">
        <f t="shared" si="10"/>
        <v>1.9486967663231436E-3</v>
      </c>
    </row>
    <row r="69" spans="1:9">
      <c r="A69" s="3" t="s">
        <v>68</v>
      </c>
      <c r="B69">
        <v>8.76</v>
      </c>
      <c r="C69" s="4">
        <v>334</v>
      </c>
      <c r="D69">
        <f t="shared" si="7"/>
        <v>38.12785388127854</v>
      </c>
      <c r="E69" s="6">
        <f t="shared" si="8"/>
        <v>1.0705299764419301E-3</v>
      </c>
      <c r="F69" s="7">
        <f t="shared" si="11"/>
        <v>0.91176140643279546</v>
      </c>
      <c r="G69" s="8">
        <f t="shared" si="9"/>
        <v>2.6429325690149343E-3</v>
      </c>
      <c r="H69" s="8">
        <f t="shared" si="12"/>
        <v>0.43065319052647466</v>
      </c>
      <c r="I69">
        <f t="shared" si="10"/>
        <v>1.8801027807142101E-3</v>
      </c>
    </row>
    <row r="70" spans="1:9">
      <c r="A70" s="3" t="s">
        <v>122</v>
      </c>
      <c r="B70">
        <v>8.33</v>
      </c>
      <c r="C70" s="4">
        <v>298</v>
      </c>
      <c r="D70">
        <f t="shared" si="7"/>
        <v>35.774309723889559</v>
      </c>
      <c r="E70" s="6">
        <f t="shared" si="8"/>
        <v>9.5514351191525507E-4</v>
      </c>
      <c r="F70" s="7">
        <f t="shared" si="11"/>
        <v>0.91271654994471074</v>
      </c>
      <c r="G70" s="8">
        <f t="shared" si="9"/>
        <v>2.5131995776135163E-3</v>
      </c>
      <c r="H70" s="8">
        <f t="shared" si="12"/>
        <v>0.43316639010408819</v>
      </c>
      <c r="I70">
        <f t="shared" si="10"/>
        <v>2.8587867385760912E-3</v>
      </c>
    </row>
    <row r="71" spans="1:9">
      <c r="A71" s="3" t="s">
        <v>96</v>
      </c>
      <c r="B71">
        <v>12.6</v>
      </c>
      <c r="C71" s="4">
        <v>440</v>
      </c>
      <c r="D71">
        <f t="shared" si="7"/>
        <v>34.920634920634924</v>
      </c>
      <c r="E71" s="6">
        <f t="shared" si="8"/>
        <v>1.4102790108815847E-3</v>
      </c>
      <c r="F71" s="7">
        <f t="shared" si="11"/>
        <v>0.91412682895559227</v>
      </c>
      <c r="G71" s="8">
        <f t="shared" si="9"/>
        <v>3.8014783526927136E-3</v>
      </c>
      <c r="H71" s="8">
        <f t="shared" si="12"/>
        <v>0.43696786845678093</v>
      </c>
      <c r="I71">
        <f t="shared" si="10"/>
        <v>3.0452729245095678E-3</v>
      </c>
    </row>
    <row r="72" spans="1:9">
      <c r="A72" s="3" t="s">
        <v>97</v>
      </c>
      <c r="B72">
        <v>13.2</v>
      </c>
      <c r="C72" s="4">
        <v>425</v>
      </c>
      <c r="D72">
        <f t="shared" si="7"/>
        <v>32.196969696969695</v>
      </c>
      <c r="E72" s="6">
        <f t="shared" si="8"/>
        <v>1.3622013173288034E-3</v>
      </c>
      <c r="F72" s="7">
        <f t="shared" si="11"/>
        <v>0.91548903027292106</v>
      </c>
      <c r="G72" s="8">
        <f t="shared" si="9"/>
        <v>3.9825011313923669E-3</v>
      </c>
      <c r="H72" s="8">
        <f t="shared" si="12"/>
        <v>0.4409503695881733</v>
      </c>
      <c r="I72">
        <f t="shared" si="10"/>
        <v>1.6503338962817748E-3</v>
      </c>
    </row>
    <row r="73" spans="1:9">
      <c r="A73" s="3" t="s">
        <v>64</v>
      </c>
      <c r="B73">
        <v>7.07</v>
      </c>
      <c r="C73" s="4">
        <v>214</v>
      </c>
      <c r="D73">
        <f t="shared" si="7"/>
        <v>30.268741159830267</v>
      </c>
      <c r="E73" s="6">
        <f t="shared" si="8"/>
        <v>6.8590842801967975E-4</v>
      </c>
      <c r="F73" s="7">
        <f t="shared" si="11"/>
        <v>0.91617493870094069</v>
      </c>
      <c r="G73" s="8">
        <f t="shared" si="9"/>
        <v>2.1330517423442451E-3</v>
      </c>
      <c r="H73" s="8">
        <f t="shared" si="12"/>
        <v>0.44308342133051754</v>
      </c>
      <c r="I73">
        <f t="shared" si="10"/>
        <v>1.0590905846675214E-3</v>
      </c>
    </row>
    <row r="74" spans="1:9">
      <c r="A74" s="3" t="s">
        <v>52</v>
      </c>
      <c r="B74">
        <v>4.5199999999999996</v>
      </c>
      <c r="C74" s="4">
        <v>134</v>
      </c>
      <c r="D74">
        <f t="shared" si="7"/>
        <v>29.646017699115045</v>
      </c>
      <c r="E74" s="6">
        <f t="shared" si="8"/>
        <v>4.2949406240484626E-4</v>
      </c>
      <c r="F74" s="7">
        <f t="shared" si="11"/>
        <v>0.91660443276334558</v>
      </c>
      <c r="G74" s="8">
        <f t="shared" si="9"/>
        <v>1.3637049328707193E-3</v>
      </c>
      <c r="H74" s="8">
        <f t="shared" si="12"/>
        <v>0.44444712626338828</v>
      </c>
      <c r="I74">
        <f t="shared" si="10"/>
        <v>4.0162980842722851E-3</v>
      </c>
    </row>
    <row r="75" spans="1:9">
      <c r="A75" s="3" t="s">
        <v>104</v>
      </c>
      <c r="B75">
        <v>17.14</v>
      </c>
      <c r="C75" s="4">
        <v>508</v>
      </c>
      <c r="D75">
        <f t="shared" si="7"/>
        <v>29.638273045507585</v>
      </c>
      <c r="E75" s="6">
        <f t="shared" si="8"/>
        <v>1.6282312216541932E-3</v>
      </c>
      <c r="F75" s="7">
        <f t="shared" si="11"/>
        <v>0.91823266398499981</v>
      </c>
      <c r="G75" s="8">
        <f t="shared" si="9"/>
        <v>5.171217378186755E-3</v>
      </c>
      <c r="H75" s="8">
        <f t="shared" si="12"/>
        <v>0.44961834364157505</v>
      </c>
      <c r="I75">
        <f t="shared" si="10"/>
        <v>1.5025435449742552E-3</v>
      </c>
    </row>
    <row r="76" spans="1:9">
      <c r="A76" s="3" t="s">
        <v>40</v>
      </c>
      <c r="B76">
        <v>6.36</v>
      </c>
      <c r="C76" s="4">
        <v>180</v>
      </c>
      <c r="D76">
        <f t="shared" si="7"/>
        <v>28.30188679245283</v>
      </c>
      <c r="E76" s="6">
        <f t="shared" si="8"/>
        <v>5.7693232263337558E-4</v>
      </c>
      <c r="F76" s="7">
        <f t="shared" si="11"/>
        <v>0.91880959630763315</v>
      </c>
      <c r="G76" s="8">
        <f t="shared" si="9"/>
        <v>1.9188414542163222E-3</v>
      </c>
      <c r="H76" s="8">
        <f t="shared" si="12"/>
        <v>0.45153718509579138</v>
      </c>
      <c r="I76">
        <f t="shared" si="10"/>
        <v>2.2223647552323533E-3</v>
      </c>
    </row>
    <row r="77" spans="1:9">
      <c r="A77" s="3" t="s">
        <v>34</v>
      </c>
      <c r="B77">
        <v>9.39</v>
      </c>
      <c r="C77" s="4">
        <v>263</v>
      </c>
      <c r="D77">
        <f t="shared" si="7"/>
        <v>28.008519701810435</v>
      </c>
      <c r="E77" s="6">
        <f t="shared" si="8"/>
        <v>8.4296222695876542E-4</v>
      </c>
      <c r="F77" s="7">
        <f t="shared" si="11"/>
        <v>0.91965255853459194</v>
      </c>
      <c r="G77" s="8">
        <f t="shared" si="9"/>
        <v>2.8330064866495704E-3</v>
      </c>
      <c r="H77" s="8">
        <f t="shared" si="12"/>
        <v>0.45437019158244096</v>
      </c>
      <c r="I77">
        <f t="shared" si="10"/>
        <v>2.6880691812843582E-2</v>
      </c>
    </row>
    <row r="78" spans="1:9">
      <c r="A78" s="3" t="s">
        <v>99</v>
      </c>
      <c r="B78">
        <v>113.23</v>
      </c>
      <c r="C78" s="4">
        <v>3115</v>
      </c>
      <c r="D78">
        <f t="shared" si="7"/>
        <v>27.510377108540137</v>
      </c>
      <c r="E78" s="6">
        <f t="shared" si="8"/>
        <v>9.9841343611275814E-3</v>
      </c>
      <c r="F78" s="7">
        <f t="shared" si="11"/>
        <v>0.92963669289571949</v>
      </c>
      <c r="G78" s="8">
        <f t="shared" si="9"/>
        <v>3.4162015386936188E-2</v>
      </c>
      <c r="H78" s="8">
        <f t="shared" si="12"/>
        <v>0.48853220696937716</v>
      </c>
      <c r="I78">
        <f t="shared" si="10"/>
        <v>1.1685529064629496E-3</v>
      </c>
    </row>
    <row r="79" spans="1:9">
      <c r="A79" s="3" t="s">
        <v>53</v>
      </c>
      <c r="B79">
        <v>4.92</v>
      </c>
      <c r="C79" s="4">
        <v>135</v>
      </c>
      <c r="D79">
        <f t="shared" si="7"/>
        <v>27.439024390243905</v>
      </c>
      <c r="E79" s="6">
        <f t="shared" si="8"/>
        <v>4.3269924197503163E-4</v>
      </c>
      <c r="F79" s="7">
        <f t="shared" si="11"/>
        <v>0.93006939213769446</v>
      </c>
      <c r="G79" s="8">
        <f t="shared" si="9"/>
        <v>1.484386785337155E-3</v>
      </c>
      <c r="H79" s="8">
        <f t="shared" si="12"/>
        <v>0.49001659375471429</v>
      </c>
      <c r="I79">
        <f t="shared" si="10"/>
        <v>1.8196196738951009E-3</v>
      </c>
    </row>
    <row r="80" spans="1:9">
      <c r="A80" s="3" t="s">
        <v>108</v>
      </c>
      <c r="B80">
        <v>7.66</v>
      </c>
      <c r="C80" s="4">
        <v>210</v>
      </c>
      <c r="D80">
        <f t="shared" si="7"/>
        <v>27.41514360313316</v>
      </c>
      <c r="E80" s="6">
        <f t="shared" si="8"/>
        <v>6.7308770973893814E-4</v>
      </c>
      <c r="F80" s="7">
        <f t="shared" si="11"/>
        <v>0.93074247984743341</v>
      </c>
      <c r="G80" s="8">
        <f t="shared" si="9"/>
        <v>2.3110574747322371E-3</v>
      </c>
      <c r="H80" s="8">
        <f t="shared" si="12"/>
        <v>0.49232765122944655</v>
      </c>
      <c r="I80">
        <f t="shared" si="10"/>
        <v>1.92966959421631E-3</v>
      </c>
    </row>
    <row r="81" spans="1:9">
      <c r="A81" s="3" t="s">
        <v>58</v>
      </c>
      <c r="B81">
        <v>8.08</v>
      </c>
      <c r="C81" s="4">
        <v>215</v>
      </c>
      <c r="D81">
        <f t="shared" si="7"/>
        <v>26.60891089108911</v>
      </c>
      <c r="E81" s="6">
        <f t="shared" si="8"/>
        <v>6.8911360758986523E-4</v>
      </c>
      <c r="F81" s="7">
        <f t="shared" si="11"/>
        <v>0.93143159345502324</v>
      </c>
      <c r="G81" s="8">
        <f t="shared" si="9"/>
        <v>2.4377734198219943E-3</v>
      </c>
      <c r="H81" s="8">
        <f t="shared" si="12"/>
        <v>0.49476542464926854</v>
      </c>
      <c r="I81">
        <f t="shared" si="10"/>
        <v>6.9675681156443625E-3</v>
      </c>
    </row>
    <row r="82" spans="1:9">
      <c r="A82" s="3" t="s">
        <v>95</v>
      </c>
      <c r="B82">
        <v>28.97</v>
      </c>
      <c r="C82" s="4">
        <v>740</v>
      </c>
      <c r="D82">
        <f t="shared" si="7"/>
        <v>25.543665861235763</v>
      </c>
      <c r="E82" s="6">
        <f t="shared" si="8"/>
        <v>2.3718328819372107E-3</v>
      </c>
      <c r="F82" s="7">
        <f t="shared" si="11"/>
        <v>0.93380342633696045</v>
      </c>
      <c r="G82" s="8">
        <f t="shared" si="9"/>
        <v>8.7403831648815798E-3</v>
      </c>
      <c r="H82" s="8">
        <f t="shared" si="12"/>
        <v>0.50350580781415011</v>
      </c>
      <c r="I82">
        <f t="shared" si="10"/>
        <v>1.9021307822489342E-3</v>
      </c>
    </row>
    <row r="83" spans="1:9">
      <c r="A83" s="3" t="s">
        <v>70</v>
      </c>
      <c r="B83">
        <v>7.88</v>
      </c>
      <c r="C83" s="4">
        <v>197</v>
      </c>
      <c r="D83">
        <f t="shared" si="7"/>
        <v>25</v>
      </c>
      <c r="E83" s="6">
        <f t="shared" si="8"/>
        <v>6.3142037532652772E-4</v>
      </c>
      <c r="F83" s="7">
        <f t="shared" si="11"/>
        <v>0.93443484671228694</v>
      </c>
      <c r="G83" s="8">
        <f t="shared" si="9"/>
        <v>2.3774324935887767E-3</v>
      </c>
      <c r="H83" s="8">
        <f t="shared" si="12"/>
        <v>0.5058832403077389</v>
      </c>
      <c r="I83">
        <f t="shared" si="10"/>
        <v>8.5308050453974382E-3</v>
      </c>
    </row>
    <row r="84" spans="1:9">
      <c r="A84" s="3" t="s">
        <v>124</v>
      </c>
      <c r="B84">
        <v>35.24</v>
      </c>
      <c r="C84" s="4">
        <v>866</v>
      </c>
      <c r="D84">
        <f t="shared" si="7"/>
        <v>24.574347332576615</v>
      </c>
      <c r="E84" s="6">
        <f t="shared" si="8"/>
        <v>2.7756855077805736E-3</v>
      </c>
      <c r="F84" s="7">
        <f t="shared" si="11"/>
        <v>0.93721053222006756</v>
      </c>
      <c r="G84" s="8">
        <f t="shared" si="9"/>
        <v>1.0632071202292957E-2</v>
      </c>
      <c r="H84" s="8">
        <f t="shared" si="12"/>
        <v>0.51651531151003183</v>
      </c>
      <c r="I84">
        <f t="shared" si="10"/>
        <v>6.9420234872067943E-3</v>
      </c>
    </row>
    <row r="85" spans="1:9">
      <c r="A85" s="3" t="s">
        <v>73</v>
      </c>
      <c r="B85">
        <v>28.62</v>
      </c>
      <c r="C85" s="4">
        <v>695</v>
      </c>
      <c r="D85">
        <f t="shared" si="7"/>
        <v>24.283717679944093</v>
      </c>
      <c r="E85" s="6">
        <f t="shared" si="8"/>
        <v>2.2275998012788669E-3</v>
      </c>
      <c r="F85" s="7">
        <f t="shared" si="11"/>
        <v>0.93943813202134641</v>
      </c>
      <c r="G85" s="8">
        <f t="shared" si="9"/>
        <v>8.6347865439734498E-3</v>
      </c>
      <c r="H85" s="8">
        <f t="shared" si="12"/>
        <v>0.52515009805400525</v>
      </c>
      <c r="I85">
        <f t="shared" si="10"/>
        <v>1.0083789993859227E-2</v>
      </c>
    </row>
    <row r="86" spans="1:9">
      <c r="A86" s="3" t="s">
        <v>17</v>
      </c>
      <c r="B86">
        <v>41.32</v>
      </c>
      <c r="C86" s="4">
        <v>967</v>
      </c>
      <c r="D86">
        <f t="shared" si="7"/>
        <v>23.4027105517909</v>
      </c>
      <c r="E86" s="6">
        <f t="shared" si="8"/>
        <v>3.0994086443693006E-3</v>
      </c>
      <c r="F86" s="7">
        <f t="shared" si="11"/>
        <v>0.94253754066571571</v>
      </c>
      <c r="G86" s="8">
        <f t="shared" si="9"/>
        <v>1.2466435359782773E-2</v>
      </c>
      <c r="H86" s="8">
        <f t="shared" si="12"/>
        <v>0.53761653341378801</v>
      </c>
      <c r="I86">
        <f t="shared" si="10"/>
        <v>2.4927673000395556E-3</v>
      </c>
    </row>
    <row r="87" spans="1:9">
      <c r="A87" s="3" t="s">
        <v>54</v>
      </c>
      <c r="B87">
        <v>10.19</v>
      </c>
      <c r="C87" s="4">
        <v>235</v>
      </c>
      <c r="D87">
        <f t="shared" si="7"/>
        <v>23.061825318940137</v>
      </c>
      <c r="E87" s="6">
        <f t="shared" si="8"/>
        <v>7.5321719899357361E-4</v>
      </c>
      <c r="F87" s="7">
        <f t="shared" si="11"/>
        <v>0.94329075786470928</v>
      </c>
      <c r="G87" s="8">
        <f t="shared" si="9"/>
        <v>3.0743701915824408E-3</v>
      </c>
      <c r="H87" s="8">
        <f t="shared" si="12"/>
        <v>0.54069090360537042</v>
      </c>
      <c r="I87">
        <f t="shared" si="10"/>
        <v>3.8029384331058624E-3</v>
      </c>
    </row>
    <row r="88" spans="1:9">
      <c r="A88" s="3" t="s">
        <v>46</v>
      </c>
      <c r="B88">
        <v>15.5</v>
      </c>
      <c r="C88" s="4">
        <v>351</v>
      </c>
      <c r="D88">
        <f t="shared" si="7"/>
        <v>22.64516129032258</v>
      </c>
      <c r="E88" s="6">
        <f t="shared" si="8"/>
        <v>1.1250180291350823E-3</v>
      </c>
      <c r="F88" s="7">
        <f t="shared" si="11"/>
        <v>0.9444157758938444</v>
      </c>
      <c r="G88" s="8">
        <f t="shared" si="9"/>
        <v>4.6764217830743702E-3</v>
      </c>
      <c r="H88" s="8">
        <f t="shared" si="12"/>
        <v>0.54536732538844479</v>
      </c>
      <c r="I88">
        <f t="shared" si="10"/>
        <v>6.2581963323147249E-3</v>
      </c>
    </row>
    <row r="89" spans="1:9">
      <c r="A89" s="3" t="s">
        <v>127</v>
      </c>
      <c r="B89">
        <v>25.35</v>
      </c>
      <c r="C89" s="4">
        <v>552</v>
      </c>
      <c r="D89">
        <f t="shared" si="7"/>
        <v>21.77514792899408</v>
      </c>
      <c r="E89" s="6">
        <f t="shared" si="8"/>
        <v>1.7692591227423517E-3</v>
      </c>
      <c r="F89" s="7">
        <f t="shared" si="11"/>
        <v>0.9461850350165868</v>
      </c>
      <c r="G89" s="8">
        <f t="shared" si="9"/>
        <v>7.6482124000603413E-3</v>
      </c>
      <c r="H89" s="8">
        <f t="shared" si="12"/>
        <v>0.5530155377885051</v>
      </c>
      <c r="I89">
        <f t="shared" si="10"/>
        <v>6.5952356676212132E-3</v>
      </c>
    </row>
    <row r="90" spans="1:9">
      <c r="A90" s="3" t="s">
        <v>27</v>
      </c>
      <c r="B90">
        <v>26.63</v>
      </c>
      <c r="C90" s="4">
        <v>568</v>
      </c>
      <c r="D90">
        <f t="shared" si="7"/>
        <v>21.329327825760423</v>
      </c>
      <c r="E90" s="6">
        <f t="shared" si="8"/>
        <v>1.8205419958653183E-3</v>
      </c>
      <c r="F90" s="7">
        <f t="shared" si="11"/>
        <v>0.94800557701245214</v>
      </c>
      <c r="G90" s="8">
        <f t="shared" si="9"/>
        <v>8.0343943279529342E-3</v>
      </c>
      <c r="H90" s="8">
        <f t="shared" si="12"/>
        <v>0.56104993211645804</v>
      </c>
      <c r="I90">
        <f t="shared" si="10"/>
        <v>2.598335451951872E-3</v>
      </c>
    </row>
    <row r="91" spans="1:9">
      <c r="A91" s="3" t="s">
        <v>37</v>
      </c>
      <c r="B91">
        <v>10.43</v>
      </c>
      <c r="C91" s="4">
        <v>214</v>
      </c>
      <c r="D91">
        <f t="shared" si="7"/>
        <v>20.517737296260787</v>
      </c>
      <c r="E91" s="6">
        <f t="shared" si="8"/>
        <v>6.8590842801967975E-4</v>
      </c>
      <c r="F91" s="7">
        <f t="shared" si="11"/>
        <v>0.94869148544047177</v>
      </c>
      <c r="G91" s="8">
        <f t="shared" si="9"/>
        <v>3.146779303062302E-3</v>
      </c>
      <c r="H91" s="8">
        <f t="shared" si="12"/>
        <v>0.56419671141952032</v>
      </c>
      <c r="I91">
        <f t="shared" si="10"/>
        <v>3.2081142749552649E-3</v>
      </c>
    </row>
    <row r="92" spans="1:9">
      <c r="A92" s="3" t="s">
        <v>67</v>
      </c>
      <c r="B92">
        <v>12.87</v>
      </c>
      <c r="C92" s="4">
        <v>263</v>
      </c>
      <c r="D92">
        <f t="shared" si="7"/>
        <v>20.435120435120435</v>
      </c>
      <c r="E92" s="6">
        <f t="shared" si="8"/>
        <v>8.4296222695876542E-4</v>
      </c>
      <c r="F92" s="7">
        <f t="shared" si="11"/>
        <v>0.94953444766743056</v>
      </c>
      <c r="G92" s="8">
        <f t="shared" si="9"/>
        <v>3.8829386031075577E-3</v>
      </c>
      <c r="H92" s="8">
        <f t="shared" si="12"/>
        <v>0.56807965002262784</v>
      </c>
      <c r="I92">
        <f t="shared" si="10"/>
        <v>5.4474892551721332E-3</v>
      </c>
    </row>
    <row r="93" spans="1:9">
      <c r="A93" s="3" t="s">
        <v>23</v>
      </c>
      <c r="B93">
        <v>21.85</v>
      </c>
      <c r="C93" s="4">
        <v>446</v>
      </c>
      <c r="D93">
        <f t="shared" si="7"/>
        <v>20.411899313501142</v>
      </c>
      <c r="E93" s="6">
        <f t="shared" si="8"/>
        <v>1.4295100883026971E-3</v>
      </c>
      <c r="F93" s="7">
        <f t="shared" si="11"/>
        <v>0.95096395775573328</v>
      </c>
      <c r="G93" s="8">
        <f t="shared" si="9"/>
        <v>6.5922461909790316E-3</v>
      </c>
      <c r="H93" s="8">
        <f t="shared" si="12"/>
        <v>0.57467189621360681</v>
      </c>
      <c r="I93">
        <f t="shared" si="10"/>
        <v>4.6902963570485401E-3</v>
      </c>
    </row>
    <row r="94" spans="1:9">
      <c r="A94" s="3" t="s">
        <v>116</v>
      </c>
      <c r="B94">
        <v>18.8</v>
      </c>
      <c r="C94" s="4">
        <v>382</v>
      </c>
      <c r="D94">
        <f t="shared" si="7"/>
        <v>20.319148936170212</v>
      </c>
      <c r="E94" s="6">
        <f t="shared" si="8"/>
        <v>1.2243785958108303E-3</v>
      </c>
      <c r="F94" s="7">
        <f t="shared" si="11"/>
        <v>0.9521883363515441</v>
      </c>
      <c r="G94" s="8">
        <f t="shared" si="9"/>
        <v>5.6720470659224623E-3</v>
      </c>
      <c r="H94" s="8">
        <f t="shared" si="12"/>
        <v>0.58034394327952932</v>
      </c>
      <c r="I94">
        <f t="shared" si="10"/>
        <v>2.3875270299226203E-2</v>
      </c>
    </row>
    <row r="95" spans="1:9">
      <c r="A95" s="3" t="s">
        <v>60</v>
      </c>
      <c r="B95">
        <v>95.65</v>
      </c>
      <c r="C95" s="4">
        <v>1937</v>
      </c>
      <c r="D95">
        <f t="shared" si="7"/>
        <v>20.250914793518032</v>
      </c>
      <c r="E95" s="6">
        <f t="shared" si="8"/>
        <v>6.2084328274491576E-3</v>
      </c>
      <c r="F95" s="7">
        <f t="shared" si="11"/>
        <v>0.9583967691789933</v>
      </c>
      <c r="G95" s="8">
        <f t="shared" si="9"/>
        <v>2.8858047971036357E-2</v>
      </c>
      <c r="H95" s="8">
        <f t="shared" si="12"/>
        <v>0.60920199125056562</v>
      </c>
      <c r="I95">
        <f t="shared" si="10"/>
        <v>3.5272841611999617E-3</v>
      </c>
    </row>
    <row r="96" spans="1:9">
      <c r="A96" s="3" t="s">
        <v>24</v>
      </c>
      <c r="B96">
        <v>14.13</v>
      </c>
      <c r="C96" s="4">
        <v>286</v>
      </c>
      <c r="D96">
        <f t="shared" si="7"/>
        <v>20.240622788393487</v>
      </c>
      <c r="E96" s="6">
        <f t="shared" si="8"/>
        <v>9.1668135707303003E-4</v>
      </c>
      <c r="F96" s="7">
        <f t="shared" si="11"/>
        <v>0.95931345053606631</v>
      </c>
      <c r="G96" s="8">
        <f t="shared" si="9"/>
        <v>4.2630864383768289E-3</v>
      </c>
      <c r="H96" s="8">
        <f t="shared" si="12"/>
        <v>0.61346507768894243</v>
      </c>
      <c r="I96">
        <f t="shared" si="10"/>
        <v>4.4292478404038826E-3</v>
      </c>
    </row>
    <row r="97" spans="1:9">
      <c r="A97" s="3" t="s">
        <v>31</v>
      </c>
      <c r="B97">
        <v>17.62</v>
      </c>
      <c r="C97" s="4">
        <v>341</v>
      </c>
      <c r="D97">
        <f t="shared" si="7"/>
        <v>19.353007945516456</v>
      </c>
      <c r="E97" s="6">
        <f t="shared" si="8"/>
        <v>1.0929662334332282E-3</v>
      </c>
      <c r="F97" s="7">
        <f t="shared" si="11"/>
        <v>0.96040641676949956</v>
      </c>
      <c r="G97" s="8">
        <f t="shared" si="9"/>
        <v>5.3160356011464783E-3</v>
      </c>
      <c r="H97" s="8">
        <f t="shared" si="12"/>
        <v>0.61878111329008889</v>
      </c>
      <c r="I97">
        <f t="shared" si="10"/>
        <v>3.3594885092342874E-3</v>
      </c>
    </row>
    <row r="98" spans="1:9">
      <c r="A98" s="3" t="s">
        <v>109</v>
      </c>
      <c r="B98">
        <v>13.36</v>
      </c>
      <c r="C98" s="4">
        <v>258</v>
      </c>
      <c r="D98">
        <f t="shared" ref="D98:D129" si="13">C98/B98</f>
        <v>19.311377245508982</v>
      </c>
      <c r="E98" s="6">
        <f t="shared" si="8"/>
        <v>8.2693632910783822E-4</v>
      </c>
      <c r="F98" s="7">
        <f t="shared" si="11"/>
        <v>0.96123335309860736</v>
      </c>
      <c r="G98" s="8">
        <f t="shared" si="9"/>
        <v>4.0307738723789404E-3</v>
      </c>
      <c r="H98" s="8">
        <f t="shared" si="12"/>
        <v>0.62281188716246783</v>
      </c>
      <c r="I98">
        <f t="shared" si="10"/>
        <v>4.5591767108742465E-3</v>
      </c>
    </row>
    <row r="99" spans="1:9">
      <c r="A99" s="3" t="s">
        <v>106</v>
      </c>
      <c r="B99">
        <v>18.13</v>
      </c>
      <c r="C99" s="4">
        <v>350</v>
      </c>
      <c r="D99">
        <f t="shared" si="13"/>
        <v>19.305019305019307</v>
      </c>
      <c r="E99" s="6">
        <f t="shared" si="8"/>
        <v>1.121812849564897E-3</v>
      </c>
      <c r="F99" s="7">
        <f t="shared" si="11"/>
        <v>0.96235516594817228</v>
      </c>
      <c r="G99" s="8">
        <f t="shared" si="9"/>
        <v>5.4699049630411826E-3</v>
      </c>
      <c r="H99" s="8">
        <f t="shared" si="12"/>
        <v>0.62828179212550905</v>
      </c>
      <c r="I99">
        <f t="shared" si="10"/>
        <v>9.2558014239774167E-3</v>
      </c>
    </row>
    <row r="100" spans="1:9">
      <c r="A100" s="3" t="s">
        <v>98</v>
      </c>
      <c r="B100">
        <v>36.56</v>
      </c>
      <c r="C100" s="4">
        <v>675</v>
      </c>
      <c r="D100">
        <f t="shared" si="13"/>
        <v>18.462800875273523</v>
      </c>
      <c r="E100" s="6">
        <f t="shared" si="8"/>
        <v>2.163496209875158E-3</v>
      </c>
      <c r="F100" s="7">
        <f t="shared" si="11"/>
        <v>0.96451866215804738</v>
      </c>
      <c r="G100" s="8">
        <f t="shared" si="9"/>
        <v>1.1030321315432193E-2</v>
      </c>
      <c r="H100" s="8">
        <f t="shared" si="12"/>
        <v>0.6393121134409413</v>
      </c>
      <c r="I100">
        <f t="shared" si="10"/>
        <v>3.2119005837040193E-3</v>
      </c>
    </row>
    <row r="101" spans="1:9">
      <c r="A101" s="3" t="s">
        <v>36</v>
      </c>
      <c r="B101">
        <v>12.65</v>
      </c>
      <c r="C101" s="4">
        <v>229</v>
      </c>
      <c r="D101">
        <f t="shared" si="13"/>
        <v>18.102766798418973</v>
      </c>
      <c r="E101" s="6">
        <f t="shared" si="8"/>
        <v>7.3398612157246114E-4</v>
      </c>
      <c r="F101" s="7">
        <f t="shared" si="11"/>
        <v>0.96525264827961987</v>
      </c>
      <c r="G101" s="8">
        <f t="shared" si="9"/>
        <v>3.8165635842510185E-3</v>
      </c>
      <c r="H101" s="8">
        <f t="shared" si="12"/>
        <v>0.64312867702519227</v>
      </c>
      <c r="I101">
        <f t="shared" si="10"/>
        <v>5.5135148422479352E-3</v>
      </c>
    </row>
    <row r="102" spans="1:9">
      <c r="A102" s="3" t="s">
        <v>47</v>
      </c>
      <c r="B102">
        <v>21.7</v>
      </c>
      <c r="C102" s="4">
        <v>391</v>
      </c>
      <c r="D102">
        <f t="shared" si="13"/>
        <v>18.018433179723502</v>
      </c>
      <c r="E102" s="6">
        <f t="shared" si="8"/>
        <v>1.2532252119424991E-3</v>
      </c>
      <c r="F102" s="7">
        <f t="shared" si="11"/>
        <v>0.96650587349156236</v>
      </c>
      <c r="G102" s="8">
        <f t="shared" si="9"/>
        <v>6.5469904963041184E-3</v>
      </c>
      <c r="H102" s="8">
        <f t="shared" si="12"/>
        <v>0.64967566752149641</v>
      </c>
      <c r="I102">
        <f t="shared" si="10"/>
        <v>1.5526157218322956E-3</v>
      </c>
    </row>
    <row r="103" spans="1:9">
      <c r="A103" s="3" t="s">
        <v>49</v>
      </c>
      <c r="B103">
        <v>6.11</v>
      </c>
      <c r="C103" s="4">
        <v>110</v>
      </c>
      <c r="D103">
        <f t="shared" si="13"/>
        <v>18.003273322422256</v>
      </c>
      <c r="E103" s="6">
        <f t="shared" si="8"/>
        <v>3.5256975272039616E-4</v>
      </c>
      <c r="F103" s="7">
        <f t="shared" si="11"/>
        <v>0.96685844324428272</v>
      </c>
      <c r="G103" s="8">
        <f t="shared" si="9"/>
        <v>1.8434152964248002E-3</v>
      </c>
      <c r="H103" s="8">
        <f t="shared" si="12"/>
        <v>0.65151908281792126</v>
      </c>
      <c r="I103">
        <f t="shared" si="10"/>
        <v>1.1610307672796916E-3</v>
      </c>
    </row>
    <row r="104" spans="1:9">
      <c r="A104" s="3" t="s">
        <v>101</v>
      </c>
      <c r="B104">
        <v>4.5599999999999996</v>
      </c>
      <c r="C104" s="4">
        <v>81</v>
      </c>
      <c r="D104">
        <f t="shared" si="13"/>
        <v>17.763157894736842</v>
      </c>
      <c r="E104" s="6">
        <f t="shared" si="8"/>
        <v>2.5961954518501898E-4</v>
      </c>
      <c r="F104" s="7">
        <f t="shared" si="11"/>
        <v>0.96711806278946777</v>
      </c>
      <c r="G104" s="8">
        <f t="shared" si="9"/>
        <v>1.375773118117363E-3</v>
      </c>
      <c r="H104" s="8">
        <f t="shared" si="12"/>
        <v>0.65289485593603858</v>
      </c>
      <c r="I104">
        <f t="shared" si="10"/>
        <v>3.2719183230119908E-3</v>
      </c>
    </row>
    <row r="105" spans="1:9">
      <c r="A105" s="3" t="s">
        <v>65</v>
      </c>
      <c r="B105">
        <v>12.82</v>
      </c>
      <c r="C105" s="4">
        <v>224</v>
      </c>
      <c r="D105">
        <f t="shared" si="13"/>
        <v>17.472698907956318</v>
      </c>
      <c r="E105" s="6">
        <f t="shared" si="8"/>
        <v>7.1796022372153405E-4</v>
      </c>
      <c r="F105" s="7">
        <f t="shared" si="11"/>
        <v>0.96783602301318927</v>
      </c>
      <c r="G105" s="8">
        <f t="shared" si="9"/>
        <v>3.8678533715492533E-3</v>
      </c>
      <c r="H105" s="8">
        <f t="shared" si="12"/>
        <v>0.65676270930758784</v>
      </c>
      <c r="I105">
        <f t="shared" si="10"/>
        <v>8.0871012600864933E-3</v>
      </c>
    </row>
    <row r="106" spans="1:9">
      <c r="A106" s="3" t="s">
        <v>94</v>
      </c>
      <c r="B106">
        <v>31.61</v>
      </c>
      <c r="C106" s="4">
        <v>543</v>
      </c>
      <c r="D106">
        <f t="shared" si="13"/>
        <v>17.178108193609617</v>
      </c>
      <c r="E106" s="6">
        <f t="shared" si="8"/>
        <v>1.7404125066106829E-3</v>
      </c>
      <c r="F106" s="7">
        <f t="shared" si="11"/>
        <v>0.9695764355198</v>
      </c>
      <c r="G106" s="8">
        <f t="shared" si="9"/>
        <v>9.5368833911600535E-3</v>
      </c>
      <c r="H106" s="8">
        <f t="shared" si="12"/>
        <v>0.66629959269874794</v>
      </c>
      <c r="I106">
        <f t="shared" si="10"/>
        <v>1.0573660549401787E-2</v>
      </c>
    </row>
    <row r="107" spans="1:9">
      <c r="A107" s="3" t="s">
        <v>48</v>
      </c>
      <c r="B107">
        <v>41.22</v>
      </c>
      <c r="C107" s="4">
        <v>695</v>
      </c>
      <c r="D107">
        <f t="shared" si="13"/>
        <v>16.860747210092189</v>
      </c>
      <c r="E107" s="6">
        <f t="shared" si="8"/>
        <v>2.2275998012788669E-3</v>
      </c>
      <c r="F107" s="7">
        <f t="shared" si="11"/>
        <v>0.97180403532107884</v>
      </c>
      <c r="G107" s="8">
        <f t="shared" si="9"/>
        <v>1.2436264896666164E-2</v>
      </c>
      <c r="H107" s="8">
        <f t="shared" si="12"/>
        <v>0.6787358575954141</v>
      </c>
      <c r="I107">
        <f t="shared" si="10"/>
        <v>7.1495194342369173E-3</v>
      </c>
    </row>
    <row r="108" spans="1:9">
      <c r="A108" s="3" t="s">
        <v>33</v>
      </c>
      <c r="B108">
        <v>27.82</v>
      </c>
      <c r="C108" s="4">
        <v>463</v>
      </c>
      <c r="D108">
        <f t="shared" si="13"/>
        <v>16.642703091301222</v>
      </c>
      <c r="E108" s="6">
        <f t="shared" si="8"/>
        <v>1.4839981409958494E-3</v>
      </c>
      <c r="F108" s="7">
        <f t="shared" si="11"/>
        <v>0.97328803346207471</v>
      </c>
      <c r="G108" s="8">
        <f t="shared" si="9"/>
        <v>8.3934228390405794E-3</v>
      </c>
      <c r="H108" s="8">
        <f t="shared" si="12"/>
        <v>0.68712928043445465</v>
      </c>
      <c r="I108">
        <f t="shared" si="10"/>
        <v>9.2189821545402006E-3</v>
      </c>
    </row>
    <row r="109" spans="1:9">
      <c r="A109" s="3" t="s">
        <v>87</v>
      </c>
      <c r="B109">
        <v>35.82</v>
      </c>
      <c r="C109" s="4">
        <v>590</v>
      </c>
      <c r="D109">
        <f t="shared" si="13"/>
        <v>16.471245114461194</v>
      </c>
      <c r="E109" s="6">
        <f t="shared" si="8"/>
        <v>1.8910559464093977E-3</v>
      </c>
      <c r="F109" s="7">
        <f t="shared" si="11"/>
        <v>0.97517908940848408</v>
      </c>
      <c r="G109" s="8">
        <f t="shared" si="9"/>
        <v>1.0807059888369287E-2</v>
      </c>
      <c r="H109" s="8">
        <f t="shared" si="12"/>
        <v>0.69793634032282392</v>
      </c>
      <c r="I109">
        <f t="shared" si="10"/>
        <v>1.7956665628919843E-3</v>
      </c>
    </row>
    <row r="110" spans="1:9">
      <c r="A110" s="3" t="s">
        <v>42</v>
      </c>
      <c r="B110">
        <v>6.97</v>
      </c>
      <c r="C110" s="4">
        <v>114</v>
      </c>
      <c r="D110">
        <f t="shared" si="13"/>
        <v>16.355810616929698</v>
      </c>
      <c r="E110" s="6">
        <f t="shared" si="8"/>
        <v>3.6539047100113783E-4</v>
      </c>
      <c r="F110" s="7">
        <f t="shared" si="11"/>
        <v>0.97554447987948523</v>
      </c>
      <c r="G110" s="8">
        <f t="shared" si="9"/>
        <v>2.1028812792276363E-3</v>
      </c>
      <c r="H110" s="8">
        <f t="shared" si="12"/>
        <v>0.70003922160205156</v>
      </c>
      <c r="I110">
        <f t="shared" si="10"/>
        <v>8.7011649570614136E-3</v>
      </c>
    </row>
    <row r="111" spans="1:9">
      <c r="A111" s="3" t="s">
        <v>137</v>
      </c>
      <c r="B111">
        <v>33.549999999999997</v>
      </c>
      <c r="C111" s="4">
        <v>523</v>
      </c>
      <c r="D111">
        <f t="shared" si="13"/>
        <v>15.588673621460508</v>
      </c>
      <c r="E111" s="6">
        <f t="shared" si="8"/>
        <v>1.6763089152069745E-3</v>
      </c>
      <c r="F111" s="7">
        <f t="shared" si="11"/>
        <v>0.97722078879469221</v>
      </c>
      <c r="G111" s="8">
        <f t="shared" si="9"/>
        <v>1.0122190375622266E-2</v>
      </c>
      <c r="H111" s="8">
        <f t="shared" si="12"/>
        <v>0.7101614119776738</v>
      </c>
      <c r="I111">
        <f t="shared" si="10"/>
        <v>1.2663227196479943E-2</v>
      </c>
    </row>
    <row r="112" spans="1:9">
      <c r="A112" s="3" t="s">
        <v>91</v>
      </c>
      <c r="B112">
        <v>48.71</v>
      </c>
      <c r="C112" s="4">
        <v>746</v>
      </c>
      <c r="D112">
        <f t="shared" si="13"/>
        <v>15.315130363375077</v>
      </c>
      <c r="E112" s="6">
        <f t="shared" si="8"/>
        <v>2.3910639593583229E-3</v>
      </c>
      <c r="F112" s="7">
        <f t="shared" si="11"/>
        <v>0.97961185275405049</v>
      </c>
      <c r="G112" s="8">
        <f t="shared" si="9"/>
        <v>1.4696032584100167E-2</v>
      </c>
      <c r="H112" s="8">
        <f t="shared" si="12"/>
        <v>0.72485744456177392</v>
      </c>
      <c r="I112">
        <f t="shared" si="10"/>
        <v>2.1236270252008582E-3</v>
      </c>
    </row>
    <row r="113" spans="1:9">
      <c r="A113" s="3" t="s">
        <v>72</v>
      </c>
      <c r="B113">
        <v>8.16</v>
      </c>
      <c r="C113" s="4">
        <v>124</v>
      </c>
      <c r="D113">
        <f t="shared" si="13"/>
        <v>15.196078431372548</v>
      </c>
      <c r="E113" s="6">
        <f t="shared" si="8"/>
        <v>3.9744226670299201E-4</v>
      </c>
      <c r="F113" s="7">
        <f t="shared" si="11"/>
        <v>0.98000929502075351</v>
      </c>
      <c r="G113" s="8">
        <f t="shared" si="9"/>
        <v>2.4619097903152815E-3</v>
      </c>
      <c r="H113" s="8">
        <f t="shared" si="12"/>
        <v>0.72731935435208916</v>
      </c>
      <c r="I113">
        <f t="shared" si="10"/>
        <v>1.146285177416928E-2</v>
      </c>
    </row>
    <row r="114" spans="1:9">
      <c r="A114" s="3" t="s">
        <v>35</v>
      </c>
      <c r="B114">
        <v>43.72</v>
      </c>
      <c r="C114" s="4">
        <v>628</v>
      </c>
      <c r="D114">
        <f t="shared" si="13"/>
        <v>14.364135407136322</v>
      </c>
      <c r="E114" s="6">
        <f t="shared" si="8"/>
        <v>2.0128527700764435E-3</v>
      </c>
      <c r="F114" s="7">
        <f t="shared" si="11"/>
        <v>0.98202214779082997</v>
      </c>
      <c r="G114" s="8">
        <f t="shared" si="9"/>
        <v>1.3190526474581384E-2</v>
      </c>
      <c r="H114" s="8">
        <f t="shared" si="12"/>
        <v>0.74050988082667057</v>
      </c>
      <c r="I114">
        <f t="shared" si="10"/>
        <v>9.9331550348041864E-3</v>
      </c>
    </row>
    <row r="115" spans="1:9">
      <c r="A115" s="3" t="s">
        <v>103</v>
      </c>
      <c r="B115">
        <v>37.82</v>
      </c>
      <c r="C115" s="4">
        <v>536</v>
      </c>
      <c r="D115">
        <f t="shared" si="13"/>
        <v>14.172395557905871</v>
      </c>
      <c r="E115" s="6">
        <f t="shared" si="8"/>
        <v>1.717976249619385E-3</v>
      </c>
      <c r="F115" s="7">
        <f t="shared" si="11"/>
        <v>0.9837401240404493</v>
      </c>
      <c r="G115" s="8">
        <f t="shared" si="9"/>
        <v>1.1410469150701463E-2</v>
      </c>
      <c r="H115" s="8">
        <f t="shared" si="12"/>
        <v>0.751920349977372</v>
      </c>
      <c r="I115">
        <f t="shared" si="10"/>
        <v>1.7046797780592149E-3</v>
      </c>
    </row>
    <row r="116" spans="1:9">
      <c r="A116" s="3" t="s">
        <v>93</v>
      </c>
      <c r="B116">
        <v>6.45</v>
      </c>
      <c r="C116" s="4">
        <v>87</v>
      </c>
      <c r="D116">
        <f t="shared" si="13"/>
        <v>13.488372093023255</v>
      </c>
      <c r="E116" s="6">
        <f t="shared" si="8"/>
        <v>2.788506226061315E-4</v>
      </c>
      <c r="F116" s="7">
        <f t="shared" si="11"/>
        <v>0.98401897466305543</v>
      </c>
      <c r="G116" s="8">
        <f t="shared" si="9"/>
        <v>1.9459948710212702E-3</v>
      </c>
      <c r="H116" s="8">
        <f t="shared" si="12"/>
        <v>0.75386634484839332</v>
      </c>
      <c r="I116">
        <f t="shared" si="10"/>
        <v>5.1714117970591555E-3</v>
      </c>
    </row>
    <row r="117" spans="1:9">
      <c r="A117" s="3" t="s">
        <v>32</v>
      </c>
      <c r="B117">
        <v>19.47</v>
      </c>
      <c r="C117" s="4">
        <v>252</v>
      </c>
      <c r="D117">
        <f t="shared" si="13"/>
        <v>12.942989214175656</v>
      </c>
      <c r="E117" s="6">
        <f t="shared" si="8"/>
        <v>8.0770525168672575E-4</v>
      </c>
      <c r="F117" s="7">
        <f t="shared" si="11"/>
        <v>0.98482667991474215</v>
      </c>
      <c r="G117" s="8">
        <f t="shared" si="9"/>
        <v>5.8741891688037411E-3</v>
      </c>
      <c r="H117" s="8">
        <f t="shared" si="12"/>
        <v>0.7597405340171971</v>
      </c>
      <c r="I117">
        <f t="shared" si="10"/>
        <v>2.6908954485774794E-3</v>
      </c>
    </row>
    <row r="118" spans="1:9">
      <c r="A118" s="3" t="s">
        <v>141</v>
      </c>
      <c r="B118">
        <v>10.130000000000001</v>
      </c>
      <c r="C118" s="4">
        <v>131</v>
      </c>
      <c r="D118">
        <f t="shared" si="13"/>
        <v>12.93188548864758</v>
      </c>
      <c r="E118" s="6">
        <f t="shared" si="8"/>
        <v>4.1987852369428997E-4</v>
      </c>
      <c r="F118" s="7">
        <f t="shared" si="11"/>
        <v>0.98524655843843645</v>
      </c>
      <c r="G118" s="8">
        <f t="shared" si="9"/>
        <v>3.0562679137124756E-3</v>
      </c>
      <c r="H118" s="8">
        <f t="shared" si="12"/>
        <v>0.7627968019309096</v>
      </c>
      <c r="I118">
        <f t="shared" si="10"/>
        <v>6.6914454881429331E-3</v>
      </c>
    </row>
    <row r="119" spans="1:9">
      <c r="A119" s="3" t="s">
        <v>84</v>
      </c>
      <c r="B119">
        <v>25.11</v>
      </c>
      <c r="C119" s="4">
        <v>316</v>
      </c>
      <c r="D119">
        <f t="shared" si="13"/>
        <v>12.58462763839108</v>
      </c>
      <c r="E119" s="6">
        <f t="shared" si="8"/>
        <v>1.0128367441785927E-3</v>
      </c>
      <c r="F119" s="7">
        <f t="shared" si="11"/>
        <v>0.98625939518261507</v>
      </c>
      <c r="G119" s="8">
        <f t="shared" si="9"/>
        <v>7.5758032885804797E-3</v>
      </c>
      <c r="H119" s="8">
        <f t="shared" si="12"/>
        <v>0.77037260521949003</v>
      </c>
      <c r="I119">
        <f t="shared" si="10"/>
        <v>1.1790007339445352E-2</v>
      </c>
    </row>
    <row r="120" spans="1:9">
      <c r="A120" s="3" t="s">
        <v>136</v>
      </c>
      <c r="B120">
        <v>44.12</v>
      </c>
      <c r="C120" s="4">
        <v>542</v>
      </c>
      <c r="D120">
        <f t="shared" si="13"/>
        <v>12.284678150498641</v>
      </c>
      <c r="E120" s="6">
        <f t="shared" si="8"/>
        <v>1.7372073270404975E-3</v>
      </c>
      <c r="F120" s="7">
        <f t="shared" si="11"/>
        <v>0.9879966025096556</v>
      </c>
      <c r="G120" s="8">
        <f t="shared" si="9"/>
        <v>1.3311208327047819E-2</v>
      </c>
      <c r="H120" s="8">
        <f t="shared" si="12"/>
        <v>0.78368381354653782</v>
      </c>
      <c r="I120">
        <f t="shared" si="10"/>
        <v>1.2252640337988452E-2</v>
      </c>
    </row>
    <row r="121" spans="1:9">
      <c r="A121" s="3" t="s">
        <v>28</v>
      </c>
      <c r="B121">
        <v>45.79</v>
      </c>
      <c r="C121" s="4">
        <v>556</v>
      </c>
      <c r="D121">
        <f t="shared" si="13"/>
        <v>12.142389167940598</v>
      </c>
      <c r="E121" s="6">
        <f t="shared" si="8"/>
        <v>1.7820798410230934E-3</v>
      </c>
      <c r="F121" s="7">
        <f t="shared" si="11"/>
        <v>0.98977868235067867</v>
      </c>
      <c r="G121" s="8">
        <f t="shared" si="9"/>
        <v>1.3815055061095188E-2</v>
      </c>
      <c r="H121" s="8">
        <f t="shared" si="12"/>
        <v>0.79749886860763297</v>
      </c>
      <c r="I121">
        <f t="shared" si="10"/>
        <v>8.6441887876296253E-3</v>
      </c>
    </row>
    <row r="122" spans="1:9">
      <c r="A122" s="3" t="s">
        <v>90</v>
      </c>
      <c r="B122">
        <v>32.020000000000003</v>
      </c>
      <c r="C122" s="4">
        <v>359</v>
      </c>
      <c r="D122">
        <f t="shared" si="13"/>
        <v>11.211742660836975</v>
      </c>
      <c r="E122" s="6">
        <f t="shared" si="8"/>
        <v>1.1506594656965656E-3</v>
      </c>
      <c r="F122" s="7">
        <f t="shared" si="11"/>
        <v>0.99092934181637526</v>
      </c>
      <c r="G122" s="8">
        <f t="shared" si="9"/>
        <v>9.6605822899381508E-3</v>
      </c>
      <c r="H122" s="8">
        <f t="shared" si="12"/>
        <v>0.80715945089757113</v>
      </c>
      <c r="I122">
        <f t="shared" si="10"/>
        <v>7.3379755412307235E-3</v>
      </c>
    </row>
    <row r="123" spans="1:9">
      <c r="A123" s="3" t="s">
        <v>25</v>
      </c>
      <c r="B123">
        <v>26.95</v>
      </c>
      <c r="C123" s="4">
        <v>278</v>
      </c>
      <c r="D123">
        <f t="shared" si="13"/>
        <v>10.315398886827458</v>
      </c>
      <c r="E123" s="6">
        <f t="shared" si="8"/>
        <v>8.910399205115467E-4</v>
      </c>
      <c r="F123" s="7">
        <f t="shared" si="11"/>
        <v>0.9918203817368868</v>
      </c>
      <c r="G123" s="8">
        <f t="shared" si="9"/>
        <v>8.1309398099260813E-3</v>
      </c>
      <c r="H123" s="8">
        <f t="shared" si="12"/>
        <v>0.8152903907074972</v>
      </c>
      <c r="I123">
        <f t="shared" si="10"/>
        <v>2.9199925749494593E-3</v>
      </c>
    </row>
    <row r="124" spans="1:9">
      <c r="A124" s="3" t="s">
        <v>41</v>
      </c>
      <c r="B124">
        <v>10.71</v>
      </c>
      <c r="C124" s="4">
        <v>109</v>
      </c>
      <c r="D124">
        <f t="shared" si="13"/>
        <v>10.177404295051353</v>
      </c>
      <c r="E124" s="6">
        <f t="shared" si="8"/>
        <v>3.4936457315021073E-4</v>
      </c>
      <c r="F124" s="7">
        <f t="shared" si="11"/>
        <v>0.99216974631003696</v>
      </c>
      <c r="G124" s="8">
        <f t="shared" si="9"/>
        <v>3.2312565997888072E-3</v>
      </c>
      <c r="H124" s="8">
        <f t="shared" si="12"/>
        <v>0.81852164730728605</v>
      </c>
      <c r="I124">
        <f t="shared" si="10"/>
        <v>6.758157667328013E-3</v>
      </c>
    </row>
    <row r="125" spans="1:9">
      <c r="A125" s="3" t="s">
        <v>43</v>
      </c>
      <c r="B125">
        <v>24.61</v>
      </c>
      <c r="C125" s="4">
        <v>232</v>
      </c>
      <c r="D125">
        <f t="shared" si="13"/>
        <v>9.4270621698496555</v>
      </c>
      <c r="E125" s="6">
        <f t="shared" si="8"/>
        <v>7.4360166028301737E-4</v>
      </c>
      <c r="F125" s="7">
        <f t="shared" si="11"/>
        <v>0.99291334797031994</v>
      </c>
      <c r="G125" s="8">
        <f t="shared" si="9"/>
        <v>7.4249509729974357E-3</v>
      </c>
      <c r="H125" s="8">
        <f t="shared" si="12"/>
        <v>0.82594659828028349</v>
      </c>
      <c r="I125">
        <f t="shared" si="10"/>
        <v>1.2263707369996713E-2</v>
      </c>
    </row>
    <row r="126" spans="1:9">
      <c r="A126" s="3" t="s">
        <v>121</v>
      </c>
      <c r="B126">
        <v>44.42</v>
      </c>
      <c r="C126" s="4">
        <v>394</v>
      </c>
      <c r="D126">
        <f t="shared" si="13"/>
        <v>8.8698784331382257</v>
      </c>
      <c r="E126" s="6">
        <f t="shared" si="8"/>
        <v>1.2628407506530554E-3</v>
      </c>
      <c r="F126" s="7">
        <f t="shared" si="11"/>
        <v>0.99417618872097302</v>
      </c>
      <c r="G126" s="8">
        <f t="shared" si="9"/>
        <v>1.3401719716397647E-2</v>
      </c>
      <c r="H126" s="8">
        <f t="shared" si="12"/>
        <v>0.83934831799668119</v>
      </c>
      <c r="I126">
        <f t="shared" si="10"/>
        <v>6.3568455899132292E-3</v>
      </c>
    </row>
    <row r="127" spans="1:9">
      <c r="A127" s="3" t="s">
        <v>78</v>
      </c>
      <c r="B127">
        <v>22.7</v>
      </c>
      <c r="C127" s="4">
        <v>168</v>
      </c>
      <c r="D127">
        <f t="shared" si="13"/>
        <v>7.4008810572687231</v>
      </c>
      <c r="E127" s="6">
        <f t="shared" si="8"/>
        <v>5.3847016779115053E-4</v>
      </c>
      <c r="F127" s="7">
        <f t="shared" si="11"/>
        <v>0.9947146588887642</v>
      </c>
      <c r="G127" s="8">
        <f t="shared" si="9"/>
        <v>6.8486951274702064E-3</v>
      </c>
      <c r="H127" s="8">
        <f t="shared" si="12"/>
        <v>0.84619701312415141</v>
      </c>
      <c r="I127">
        <f t="shared" si="10"/>
        <v>1.5138195630066686E-2</v>
      </c>
    </row>
    <row r="128" spans="1:9">
      <c r="A128" s="3" t="s">
        <v>45</v>
      </c>
      <c r="B128">
        <v>54.03</v>
      </c>
      <c r="C128" s="4">
        <v>397</v>
      </c>
      <c r="D128">
        <f t="shared" si="13"/>
        <v>7.3477697575421059</v>
      </c>
      <c r="E128" s="6">
        <f t="shared" si="8"/>
        <v>1.2724562893636116E-3</v>
      </c>
      <c r="F128" s="7">
        <f t="shared" si="11"/>
        <v>0.99598711517812777</v>
      </c>
      <c r="G128" s="8">
        <f t="shared" si="9"/>
        <v>1.6301101221903758E-2</v>
      </c>
      <c r="H128" s="8">
        <f t="shared" si="12"/>
        <v>0.86249811434605517</v>
      </c>
      <c r="I128">
        <f t="shared" si="10"/>
        <v>5.0818435785774385E-3</v>
      </c>
    </row>
    <row r="129" spans="1:9">
      <c r="A129" s="3" t="s">
        <v>38</v>
      </c>
      <c r="B129">
        <v>18.079999999999998</v>
      </c>
      <c r="C129" s="4">
        <v>127</v>
      </c>
      <c r="D129">
        <f t="shared" si="13"/>
        <v>7.0243362831858418</v>
      </c>
      <c r="E129" s="6">
        <f t="shared" si="8"/>
        <v>4.070578054135483E-4</v>
      </c>
      <c r="F129" s="7">
        <f t="shared" si="11"/>
        <v>0.99639417298354127</v>
      </c>
      <c r="G129" s="8">
        <f t="shared" si="9"/>
        <v>5.4548197314828774E-3</v>
      </c>
      <c r="H129" s="8">
        <f t="shared" si="12"/>
        <v>0.86795293407753804</v>
      </c>
      <c r="I129">
        <f t="shared" si="10"/>
        <v>1.0829935200325269E-2</v>
      </c>
    </row>
    <row r="130" spans="1:9">
      <c r="A130" s="3" t="s">
        <v>140</v>
      </c>
      <c r="B130">
        <v>38.33</v>
      </c>
      <c r="C130" s="4">
        <v>249</v>
      </c>
      <c r="D130">
        <f t="shared" ref="D130:D133" si="14">C130/B130</f>
        <v>6.4962170623532485</v>
      </c>
      <c r="E130" s="6">
        <f t="shared" si="8"/>
        <v>7.9808971297616951E-4</v>
      </c>
      <c r="F130" s="7">
        <f t="shared" si="11"/>
        <v>0.9971922626965174</v>
      </c>
      <c r="G130" s="8">
        <f t="shared" si="9"/>
        <v>1.1564338512596167E-2</v>
      </c>
      <c r="H130" s="8">
        <f t="shared" si="12"/>
        <v>0.87951727259013424</v>
      </c>
      <c r="I130">
        <f t="shared" si="10"/>
        <v>1.1062726797792077E-2</v>
      </c>
    </row>
    <row r="131" spans="1:9">
      <c r="A131" s="3" t="s">
        <v>61</v>
      </c>
      <c r="B131">
        <v>37.97</v>
      </c>
      <c r="C131" s="4">
        <v>128</v>
      </c>
      <c r="D131">
        <f t="shared" si="14"/>
        <v>3.3710824335001317</v>
      </c>
      <c r="E131" s="6">
        <f t="shared" ref="E131:E133" si="15">C131/311995</f>
        <v>4.1026298498373373E-4</v>
      </c>
      <c r="F131" s="7">
        <f t="shared" si="11"/>
        <v>0.9976025256815011</v>
      </c>
      <c r="G131" s="8">
        <f t="shared" ref="G131:G133" si="16">B131/3314.5</f>
        <v>1.1455724845376377E-2</v>
      </c>
      <c r="H131" s="8">
        <f t="shared" si="12"/>
        <v>0.89097299743551062</v>
      </c>
      <c r="I131">
        <f t="shared" ref="I131:I133" si="17">F131*H132-F132*H131</f>
        <v>8.680660143503327E-3</v>
      </c>
    </row>
    <row r="132" spans="1:9">
      <c r="A132" s="3" t="s">
        <v>134</v>
      </c>
      <c r="B132">
        <v>29.79</v>
      </c>
      <c r="C132" s="4">
        <v>100</v>
      </c>
      <c r="D132">
        <f t="shared" si="14"/>
        <v>3.3568311513930849</v>
      </c>
      <c r="E132" s="6">
        <f t="shared" si="15"/>
        <v>3.2051795701854198E-4</v>
      </c>
      <c r="F132" s="7">
        <f t="shared" ref="F132:F133" si="18">F131+E132</f>
        <v>0.99792304363851969</v>
      </c>
      <c r="G132" s="8">
        <f t="shared" si="16"/>
        <v>8.9877809624377726E-3</v>
      </c>
      <c r="H132" s="8">
        <f t="shared" ref="H132:H133" si="19">H131+G132</f>
        <v>0.89996077839794841</v>
      </c>
      <c r="I132">
        <f t="shared" si="17"/>
        <v>9.7962265240571389E-2</v>
      </c>
    </row>
    <row r="133" spans="1:9">
      <c r="A133" s="3" t="s">
        <v>22</v>
      </c>
      <c r="B133">
        <v>331.58</v>
      </c>
      <c r="C133" s="4">
        <v>648</v>
      </c>
      <c r="D133">
        <f t="shared" si="14"/>
        <v>1.9542795102237771</v>
      </c>
      <c r="E133" s="6">
        <f t="shared" si="15"/>
        <v>2.0769563614801518E-3</v>
      </c>
      <c r="F133" s="7">
        <f t="shared" si="18"/>
        <v>0.99999999999999989</v>
      </c>
      <c r="G133" s="8">
        <f t="shared" si="16"/>
        <v>0.10003922160205159</v>
      </c>
      <c r="H133" s="8">
        <f t="shared" si="19"/>
        <v>1</v>
      </c>
      <c r="I133">
        <f t="shared" si="17"/>
        <v>0</v>
      </c>
    </row>
    <row r="134" spans="1:9">
      <c r="B134">
        <v>3314.5</v>
      </c>
      <c r="C134" s="11">
        <v>311995</v>
      </c>
      <c r="E134" s="6"/>
      <c r="F134" s="7"/>
      <c r="G134" s="8"/>
      <c r="H134" s="8"/>
    </row>
    <row r="135" spans="1:9">
      <c r="E135" s="6"/>
      <c r="F135" s="7"/>
      <c r="G135" s="8"/>
      <c r="H135" s="8"/>
    </row>
    <row r="136" spans="1:9">
      <c r="E136" s="6"/>
      <c r="F136" s="7"/>
      <c r="G136" s="8"/>
      <c r="H136" s="8"/>
    </row>
    <row r="137" spans="1:9">
      <c r="E137" s="6"/>
      <c r="F137" s="7"/>
      <c r="G137" s="8"/>
      <c r="H137" s="8"/>
    </row>
    <row r="138" spans="1:9">
      <c r="E138" s="6"/>
      <c r="F138" s="7"/>
      <c r="G138" s="8"/>
      <c r="H138" s="8"/>
    </row>
    <row r="139" spans="1:9">
      <c r="E139" s="6"/>
      <c r="F139" s="7"/>
      <c r="G139" s="8"/>
      <c r="H139" s="8"/>
    </row>
    <row r="140" spans="1:9">
      <c r="E140" s="6"/>
      <c r="F140" s="7"/>
      <c r="G140" s="8"/>
      <c r="H140" s="8"/>
    </row>
    <row r="141" spans="1:9">
      <c r="E141" s="6"/>
      <c r="F141" s="7"/>
      <c r="G141" s="8"/>
      <c r="H141" s="8"/>
    </row>
    <row r="142" spans="1:9">
      <c r="E142" s="6"/>
      <c r="F142" s="7"/>
      <c r="G142" s="8"/>
      <c r="H142" s="8"/>
    </row>
    <row r="143" spans="1:9">
      <c r="E143" s="6"/>
      <c r="F143" s="7"/>
      <c r="G143" s="8"/>
      <c r="H143" s="8"/>
    </row>
    <row r="144" spans="1:9">
      <c r="E144" s="6"/>
      <c r="F144" s="7"/>
      <c r="G144" s="8"/>
      <c r="H144" s="8"/>
    </row>
    <row r="145" spans="5:8">
      <c r="E145" s="6"/>
      <c r="F145" s="7"/>
      <c r="G145" s="8"/>
      <c r="H145" s="8"/>
    </row>
    <row r="146" spans="5:8">
      <c r="E146" s="6"/>
      <c r="F146" s="7"/>
      <c r="G146" s="8"/>
      <c r="H146" s="8"/>
    </row>
    <row r="147" spans="5:8">
      <c r="E147" s="6"/>
      <c r="F147" s="7"/>
      <c r="G147" s="8"/>
      <c r="H147" s="8"/>
    </row>
    <row r="148" spans="5:8">
      <c r="E148" s="6"/>
      <c r="F148" s="7"/>
      <c r="G148" s="8"/>
      <c r="H148" s="8"/>
    </row>
    <row r="149" spans="5:8">
      <c r="E149" s="6"/>
      <c r="F149" s="7"/>
      <c r="G149" s="8"/>
      <c r="H149" s="8"/>
    </row>
    <row r="150" spans="5:8">
      <c r="E150" s="6"/>
      <c r="F150" s="7"/>
      <c r="G150" s="8"/>
      <c r="H150" s="8"/>
    </row>
    <row r="151" spans="5:8">
      <c r="E151" s="6"/>
      <c r="F151" s="7"/>
      <c r="G151" s="8"/>
      <c r="H151" s="8"/>
    </row>
    <row r="152" spans="5:8">
      <c r="E152" s="6"/>
      <c r="F152" s="7"/>
      <c r="G152" s="8"/>
      <c r="H152" s="8"/>
    </row>
    <row r="153" spans="5:8">
      <c r="E153" s="6"/>
      <c r="F153" s="7"/>
      <c r="G153" s="8"/>
      <c r="H153" s="8"/>
    </row>
    <row r="154" spans="5:8">
      <c r="E154" s="6"/>
      <c r="F154" s="7"/>
      <c r="G154" s="8"/>
      <c r="H154" s="8"/>
    </row>
    <row r="155" spans="5:8">
      <c r="E155" s="6"/>
      <c r="F155" s="7"/>
      <c r="G155" s="8"/>
      <c r="H155" s="8"/>
    </row>
    <row r="156" spans="5:8">
      <c r="E156" s="6"/>
      <c r="F156" s="7"/>
      <c r="G156" s="8"/>
      <c r="H156" s="8"/>
    </row>
    <row r="157" spans="5:8">
      <c r="E157" s="6"/>
      <c r="F157" s="7"/>
      <c r="G157" s="8"/>
      <c r="H157" s="8"/>
    </row>
    <row r="158" spans="5:8">
      <c r="E158" s="6"/>
      <c r="F158" s="7"/>
      <c r="G158" s="8"/>
      <c r="H158" s="8"/>
    </row>
    <row r="159" spans="5:8">
      <c r="E159" s="6"/>
      <c r="F159" s="7"/>
      <c r="G159" s="8"/>
      <c r="H159" s="8"/>
    </row>
    <row r="160" spans="5:8">
      <c r="E160" s="6"/>
      <c r="F160" s="7"/>
      <c r="G160" s="8"/>
      <c r="H160" s="8"/>
    </row>
    <row r="161" spans="5:8">
      <c r="E161" s="6"/>
      <c r="F161" s="7"/>
      <c r="G161" s="8"/>
      <c r="H161" s="8"/>
    </row>
    <row r="162" spans="5:8">
      <c r="E162" s="6"/>
      <c r="F162" s="7"/>
      <c r="G162" s="8"/>
      <c r="H162" s="8"/>
    </row>
    <row r="163" spans="5:8">
      <c r="E163" s="6"/>
      <c r="F163" s="7"/>
      <c r="G163" s="8"/>
      <c r="H163" s="8"/>
    </row>
    <row r="164" spans="5:8">
      <c r="E164" s="6"/>
      <c r="F164" s="7"/>
      <c r="G164" s="8"/>
      <c r="H164" s="8"/>
    </row>
    <row r="165" spans="5:8">
      <c r="E165" s="6"/>
      <c r="F165" s="7"/>
      <c r="G165" s="8"/>
      <c r="H165" s="8"/>
    </row>
    <row r="166" spans="5:8">
      <c r="E166" s="6"/>
      <c r="F166" s="7"/>
      <c r="G166" s="8"/>
      <c r="H166" s="8"/>
    </row>
    <row r="167" spans="5:8">
      <c r="E167" s="6"/>
      <c r="F167" s="7"/>
      <c r="G167" s="8"/>
      <c r="H167" s="8"/>
    </row>
    <row r="168" spans="5:8">
      <c r="E168" s="6"/>
      <c r="F168" s="7"/>
      <c r="G168" s="8"/>
      <c r="H168" s="8"/>
    </row>
    <row r="169" spans="5:8">
      <c r="E169" s="6"/>
      <c r="F169" s="7"/>
      <c r="G169" s="8"/>
      <c r="H169" s="8"/>
    </row>
    <row r="170" spans="5:8">
      <c r="E170" s="6"/>
      <c r="F170" s="7"/>
      <c r="G170" s="8"/>
      <c r="H170" s="8"/>
    </row>
    <row r="171" spans="5:8">
      <c r="E171" s="6"/>
      <c r="F171" s="7"/>
      <c r="G171" s="8"/>
      <c r="H171" s="8"/>
    </row>
    <row r="172" spans="5:8">
      <c r="E172" s="6"/>
      <c r="F172" s="7"/>
      <c r="G172" s="8"/>
      <c r="H172" s="8"/>
    </row>
    <row r="173" spans="5:8">
      <c r="E173" s="6"/>
      <c r="F173" s="7"/>
      <c r="G173" s="8"/>
      <c r="H173" s="8"/>
    </row>
    <row r="174" spans="5:8">
      <c r="E174" s="6"/>
      <c r="F174" s="7"/>
      <c r="G174" s="8"/>
      <c r="H174" s="8"/>
    </row>
    <row r="175" spans="5:8">
      <c r="E175" s="6"/>
      <c r="F175" s="7"/>
      <c r="G175" s="8"/>
      <c r="H175" s="8"/>
    </row>
    <row r="176" spans="5:8">
      <c r="E176" s="6"/>
      <c r="F176" s="7"/>
      <c r="G176" s="8"/>
      <c r="H176" s="8"/>
    </row>
    <row r="177" spans="5:8">
      <c r="E177" s="6"/>
      <c r="F177" s="7"/>
      <c r="G177" s="8"/>
      <c r="H177" s="8"/>
    </row>
    <row r="178" spans="5:8">
      <c r="E178" s="6"/>
      <c r="F178" s="7"/>
      <c r="G178" s="8"/>
      <c r="H178" s="8"/>
    </row>
    <row r="179" spans="5:8">
      <c r="E179" s="6"/>
      <c r="F179" s="7"/>
      <c r="G179" s="8"/>
      <c r="H179" s="8"/>
    </row>
    <row r="180" spans="5:8">
      <c r="E180" s="6"/>
      <c r="F180" s="7"/>
      <c r="G180" s="8"/>
      <c r="H180" s="8"/>
    </row>
    <row r="181" spans="5:8">
      <c r="E181" s="6"/>
      <c r="F181" s="7"/>
      <c r="G181" s="8"/>
      <c r="H181" s="8"/>
    </row>
    <row r="182" spans="5:8">
      <c r="E182" s="6"/>
      <c r="F182" s="7"/>
      <c r="G182" s="8"/>
      <c r="H182" s="8"/>
    </row>
    <row r="183" spans="5:8">
      <c r="E183" s="6"/>
      <c r="F183" s="7"/>
      <c r="G183" s="8"/>
      <c r="H183" s="8"/>
    </row>
    <row r="184" spans="5:8">
      <c r="E184" s="6"/>
      <c r="F184" s="7"/>
      <c r="G184" s="8"/>
      <c r="H184" s="8"/>
    </row>
    <row r="185" spans="5:8">
      <c r="E185" s="6"/>
      <c r="F185" s="7"/>
      <c r="G185" s="8"/>
      <c r="H185" s="8"/>
    </row>
    <row r="186" spans="5:8">
      <c r="E186" s="6"/>
      <c r="F186" s="7"/>
      <c r="G186" s="8"/>
      <c r="H186" s="8"/>
    </row>
    <row r="187" spans="5:8">
      <c r="E187" s="6"/>
      <c r="F187" s="7"/>
      <c r="G187" s="8"/>
      <c r="H187" s="8"/>
    </row>
    <row r="188" spans="5:8">
      <c r="E188" s="6"/>
      <c r="F188" s="7"/>
      <c r="G188" s="8"/>
      <c r="H188" s="8"/>
    </row>
    <row r="189" spans="5:8">
      <c r="E189" s="6"/>
      <c r="F189" s="7"/>
      <c r="G189" s="8"/>
      <c r="H189" s="8"/>
    </row>
    <row r="190" spans="5:8">
      <c r="E190" s="6"/>
      <c r="F190" s="7"/>
      <c r="G190" s="8"/>
      <c r="H190" s="8"/>
    </row>
    <row r="191" spans="5:8">
      <c r="E191" s="6"/>
      <c r="F191" s="7"/>
      <c r="G191" s="8"/>
      <c r="H191" s="8"/>
    </row>
    <row r="192" spans="5:8">
      <c r="E192" s="6"/>
      <c r="F192" s="7"/>
      <c r="G192" s="8"/>
      <c r="H192" s="8"/>
    </row>
    <row r="193" spans="5:8">
      <c r="E193" s="6"/>
      <c r="F193" s="7"/>
      <c r="G193" s="8"/>
      <c r="H193" s="8"/>
    </row>
    <row r="194" spans="5:8">
      <c r="E194" s="6"/>
      <c r="F194" s="7"/>
      <c r="G194" s="8"/>
      <c r="H194" s="8"/>
    </row>
    <row r="195" spans="5:8">
      <c r="E195" s="6"/>
      <c r="F195" s="7"/>
      <c r="G195" s="8"/>
      <c r="H195" s="8"/>
    </row>
    <row r="196" spans="5:8">
      <c r="E196" s="6"/>
      <c r="F196" s="7"/>
      <c r="G196" s="8"/>
      <c r="H196" s="8"/>
    </row>
    <row r="197" spans="5:8">
      <c r="E197" s="6"/>
      <c r="F197" s="7"/>
      <c r="G197" s="8"/>
      <c r="H197" s="8"/>
    </row>
    <row r="198" spans="5:8">
      <c r="E198" s="6"/>
      <c r="F198" s="7"/>
      <c r="G198" s="8"/>
      <c r="H198" s="8"/>
    </row>
    <row r="199" spans="5:8">
      <c r="E199" s="6"/>
      <c r="F199" s="7"/>
      <c r="G199" s="8"/>
      <c r="H199" s="8"/>
    </row>
    <row r="200" spans="5:8">
      <c r="E200" s="6"/>
      <c r="F200" s="7"/>
      <c r="G200" s="8"/>
      <c r="H200" s="8"/>
    </row>
    <row r="201" spans="5:8">
      <c r="E201" s="6"/>
      <c r="F201" s="7"/>
      <c r="G201" s="8"/>
      <c r="H201" s="8"/>
    </row>
    <row r="202" spans="5:8">
      <c r="E202" s="6"/>
      <c r="F202" s="7"/>
      <c r="G202" s="8"/>
      <c r="H202" s="8"/>
    </row>
    <row r="203" spans="5:8">
      <c r="E203" s="6"/>
      <c r="F203" s="7"/>
      <c r="G203" s="8"/>
      <c r="H203" s="8"/>
    </row>
    <row r="204" spans="5:8">
      <c r="E204" s="6"/>
      <c r="F204" s="7"/>
      <c r="G204" s="8"/>
      <c r="H204" s="8"/>
    </row>
    <row r="205" spans="5:8">
      <c r="E205" s="6"/>
      <c r="F205" s="7"/>
      <c r="G205" s="8"/>
      <c r="H205" s="8"/>
    </row>
    <row r="206" spans="5:8">
      <c r="E206" s="6"/>
      <c r="F206" s="7"/>
      <c r="G206" s="8"/>
      <c r="H206" s="8"/>
    </row>
    <row r="207" spans="5:8">
      <c r="E207" s="6"/>
      <c r="F207" s="7"/>
      <c r="G207" s="8"/>
      <c r="H207" s="8"/>
    </row>
    <row r="208" spans="5:8">
      <c r="E208" s="6"/>
      <c r="F208" s="7"/>
      <c r="G208" s="8"/>
      <c r="H208" s="8"/>
    </row>
    <row r="209" spans="5:8">
      <c r="E209" s="6"/>
      <c r="F209" s="7"/>
      <c r="G209" s="8"/>
      <c r="H209" s="8"/>
    </row>
    <row r="210" spans="5:8">
      <c r="E210" s="6"/>
      <c r="F210" s="7"/>
      <c r="G210" s="8"/>
      <c r="H210" s="8"/>
    </row>
    <row r="211" spans="5:8">
      <c r="E211" s="6"/>
      <c r="F211" s="7"/>
      <c r="G211" s="8"/>
      <c r="H211" s="8"/>
    </row>
    <row r="212" spans="5:8">
      <c r="E212" s="6"/>
      <c r="F212" s="7"/>
      <c r="G212" s="8"/>
      <c r="H212" s="8"/>
    </row>
    <row r="213" spans="5:8">
      <c r="E213" s="6"/>
      <c r="F213" s="7"/>
      <c r="G213" s="8"/>
      <c r="H213" s="8"/>
    </row>
    <row r="214" spans="5:8">
      <c r="E214" s="6"/>
      <c r="F214" s="7"/>
      <c r="G214" s="8"/>
      <c r="H214" s="8"/>
    </row>
    <row r="215" spans="5:8">
      <c r="E215" s="6"/>
      <c r="F215" s="7"/>
      <c r="G215" s="8"/>
      <c r="H215" s="8"/>
    </row>
    <row r="216" spans="5:8">
      <c r="E216" s="6"/>
      <c r="F216" s="7"/>
      <c r="G216" s="8"/>
      <c r="H216" s="8"/>
    </row>
    <row r="217" spans="5:8">
      <c r="E217" s="4"/>
      <c r="F217" s="4"/>
      <c r="G217" s="4"/>
      <c r="H217" s="4"/>
    </row>
    <row r="218" spans="5:8">
      <c r="E218" s="2"/>
      <c r="F218" s="2"/>
      <c r="G218" s="2"/>
      <c r="H218" s="2"/>
    </row>
    <row r="219" spans="5:8">
      <c r="E219" s="2"/>
      <c r="F219" s="2"/>
      <c r="G219" s="2"/>
      <c r="H219" s="2"/>
    </row>
    <row r="220" spans="5:8">
      <c r="E220" s="2"/>
      <c r="F220" s="2"/>
      <c r="G220" s="2"/>
      <c r="H220" s="2"/>
    </row>
    <row r="221" spans="5:8">
      <c r="E221" s="4"/>
      <c r="F221" s="4"/>
      <c r="G221" s="4"/>
      <c r="H221" s="4"/>
    </row>
    <row r="222" spans="5:8">
      <c r="E222" s="2"/>
      <c r="F222" s="2"/>
      <c r="G222" s="2"/>
      <c r="H222" s="2"/>
    </row>
    <row r="223" spans="5:8">
      <c r="E223" s="2"/>
      <c r="F223" s="2"/>
      <c r="G223" s="2"/>
      <c r="H223" s="2"/>
    </row>
    <row r="224" spans="5:8">
      <c r="E224" s="2"/>
      <c r="F224" s="2"/>
      <c r="G224" s="2"/>
      <c r="H224" s="2"/>
    </row>
    <row r="225" spans="5:8">
      <c r="E225" s="2"/>
      <c r="F225" s="2"/>
      <c r="G225" s="2"/>
      <c r="H225" s="2"/>
    </row>
    <row r="226" spans="5:8">
      <c r="E226" s="2"/>
      <c r="F226" s="2"/>
      <c r="G226" s="2"/>
      <c r="H226" s="2"/>
    </row>
    <row r="227" spans="5:8">
      <c r="E227" s="2"/>
      <c r="F227" s="2"/>
      <c r="G227" s="2"/>
      <c r="H227" s="2"/>
    </row>
    <row r="228" spans="5:8">
      <c r="E228" s="2"/>
      <c r="F228" s="2"/>
      <c r="G228" s="2"/>
      <c r="H228" s="2"/>
    </row>
    <row r="229" spans="5:8">
      <c r="E229" s="4"/>
      <c r="F229" s="4"/>
      <c r="G229" s="4"/>
      <c r="H229" s="4"/>
    </row>
    <row r="230" spans="5:8">
      <c r="E230" s="2"/>
      <c r="F230" s="2"/>
      <c r="G230" s="2"/>
      <c r="H230" s="2"/>
    </row>
    <row r="231" spans="5:8">
      <c r="E231" s="2"/>
      <c r="F231" s="2"/>
      <c r="G231" s="2"/>
      <c r="H231" s="2"/>
    </row>
    <row r="232" spans="5:8">
      <c r="E232" s="2"/>
      <c r="F232" s="2"/>
      <c r="G232" s="2"/>
      <c r="H232" s="2"/>
    </row>
    <row r="233" spans="5:8">
      <c r="E233" s="2"/>
      <c r="F233" s="2"/>
      <c r="G233" s="2"/>
      <c r="H233" s="2"/>
    </row>
    <row r="234" spans="5:8">
      <c r="E234" s="2"/>
      <c r="F234" s="2"/>
      <c r="G234" s="2"/>
      <c r="H234" s="2"/>
    </row>
    <row r="235" spans="5:8">
      <c r="E235" s="2"/>
      <c r="F235" s="2"/>
      <c r="G235" s="2"/>
      <c r="H235" s="2"/>
    </row>
    <row r="236" spans="5:8">
      <c r="E236" s="2"/>
      <c r="F236" s="2"/>
      <c r="G236" s="2"/>
      <c r="H236" s="2"/>
    </row>
    <row r="237" spans="5:8">
      <c r="E237" s="4"/>
      <c r="F237" s="4"/>
      <c r="G237" s="4"/>
      <c r="H237" s="4"/>
    </row>
    <row r="238" spans="5:8">
      <c r="E238" s="2"/>
      <c r="F238" s="2"/>
      <c r="G238" s="2"/>
      <c r="H238" s="2"/>
    </row>
    <row r="239" spans="5:8">
      <c r="E239" s="2"/>
      <c r="F239" s="2"/>
      <c r="G239" s="2"/>
      <c r="H239" s="2"/>
    </row>
    <row r="240" spans="5:8">
      <c r="E240" s="2"/>
      <c r="F240" s="2"/>
      <c r="G240" s="2"/>
      <c r="H240" s="2"/>
    </row>
    <row r="241" spans="5:8">
      <c r="E241" s="4"/>
      <c r="F241" s="4"/>
      <c r="G241" s="4"/>
      <c r="H241" s="4"/>
    </row>
    <row r="242" spans="5:8">
      <c r="E242" s="2"/>
      <c r="F242" s="2"/>
      <c r="G242" s="2"/>
      <c r="H242" s="2"/>
    </row>
    <row r="243" spans="5:8">
      <c r="E243" s="2"/>
      <c r="F243" s="2"/>
      <c r="G243" s="2"/>
      <c r="H243" s="2"/>
    </row>
    <row r="244" spans="5:8">
      <c r="E244" s="4"/>
      <c r="F244" s="4"/>
      <c r="G244" s="4"/>
      <c r="H244" s="4"/>
    </row>
    <row r="245" spans="5:8">
      <c r="E245" s="4"/>
      <c r="F245" s="4"/>
      <c r="G245" s="4"/>
      <c r="H245" s="4"/>
    </row>
    <row r="246" spans="5:8">
      <c r="E246" s="4"/>
      <c r="F246" s="4"/>
      <c r="G246" s="4"/>
      <c r="H246" s="4"/>
    </row>
    <row r="247" spans="5:8">
      <c r="E247" s="2"/>
      <c r="F247" s="2"/>
      <c r="G247" s="2"/>
      <c r="H247" s="2"/>
    </row>
    <row r="248" spans="5:8">
      <c r="E248" s="2"/>
      <c r="F248" s="2"/>
      <c r="G248" s="2"/>
      <c r="H248" s="2"/>
    </row>
    <row r="249" spans="5:8">
      <c r="E249" s="2"/>
      <c r="F249" s="2"/>
      <c r="G249" s="2"/>
      <c r="H249" s="2"/>
    </row>
    <row r="250" spans="5:8">
      <c r="E250" s="4"/>
      <c r="F250" s="4"/>
      <c r="G250" s="4"/>
      <c r="H250" s="4"/>
    </row>
    <row r="251" spans="5:8">
      <c r="E251" s="4"/>
      <c r="F251" s="4"/>
      <c r="G251" s="4"/>
      <c r="H251" s="4"/>
    </row>
    <row r="252" spans="5:8">
      <c r="E252" s="2"/>
      <c r="F252" s="2"/>
      <c r="G252" s="2"/>
      <c r="H252" s="2"/>
    </row>
    <row r="253" spans="5:8">
      <c r="E253" s="2"/>
      <c r="F253" s="2"/>
      <c r="G253" s="2"/>
      <c r="H253" s="2"/>
    </row>
    <row r="254" spans="5:8">
      <c r="E254" s="2"/>
      <c r="F254" s="2"/>
      <c r="G254" s="2"/>
      <c r="H254" s="2"/>
    </row>
    <row r="255" spans="5:8">
      <c r="E255" s="2"/>
      <c r="F255" s="2"/>
      <c r="G255" s="2"/>
      <c r="H255" s="2"/>
    </row>
    <row r="256" spans="5:8">
      <c r="E256" s="2"/>
      <c r="F256" s="2"/>
      <c r="G256" s="2"/>
      <c r="H256" s="2"/>
    </row>
    <row r="257" spans="5:8">
      <c r="E257" s="2"/>
      <c r="F257" s="2"/>
      <c r="G257" s="2"/>
      <c r="H257" s="2"/>
    </row>
    <row r="258" spans="5:8">
      <c r="E258" s="2"/>
      <c r="F258" s="2"/>
      <c r="G258" s="2"/>
      <c r="H258" s="2"/>
    </row>
    <row r="259" spans="5:8">
      <c r="E259" s="2"/>
      <c r="F259" s="2"/>
      <c r="G259" s="2"/>
      <c r="H259" s="2"/>
    </row>
    <row r="260" spans="5:8">
      <c r="E260" s="2"/>
      <c r="F260" s="2"/>
      <c r="G260" s="2"/>
      <c r="H260" s="2"/>
    </row>
    <row r="261" spans="5:8">
      <c r="E261" s="2"/>
      <c r="F261" s="2"/>
      <c r="G261" s="2"/>
      <c r="H261" s="2"/>
    </row>
    <row r="262" spans="5:8">
      <c r="E262" s="2"/>
      <c r="F262" s="2"/>
      <c r="G262" s="2"/>
      <c r="H262" s="2"/>
    </row>
    <row r="263" spans="5:8">
      <c r="E263" s="4"/>
      <c r="F263" s="4"/>
      <c r="G263" s="4"/>
      <c r="H263" s="4"/>
    </row>
    <row r="264" spans="5:8">
      <c r="E264" s="2"/>
      <c r="F264" s="2"/>
      <c r="G264" s="2"/>
      <c r="H264" s="2"/>
    </row>
    <row r="265" spans="5:8">
      <c r="E265" s="2"/>
      <c r="F265" s="2"/>
      <c r="G265" s="2"/>
      <c r="H265" s="2"/>
    </row>
    <row r="266" spans="5:8">
      <c r="E266" s="2"/>
      <c r="F266" s="2"/>
      <c r="G266" s="2"/>
      <c r="H266" s="2"/>
    </row>
    <row r="267" spans="5:8">
      <c r="E267" s="2"/>
      <c r="F267" s="2"/>
      <c r="G267" s="2"/>
      <c r="H267" s="2"/>
    </row>
    <row r="268" spans="5:8">
      <c r="E268" s="2"/>
      <c r="F268" s="2"/>
      <c r="G268" s="2"/>
      <c r="H268" s="2"/>
    </row>
    <row r="269" spans="5:8">
      <c r="E269" s="2"/>
      <c r="F269" s="2"/>
      <c r="G269" s="2"/>
      <c r="H269" s="2"/>
    </row>
    <row r="270" spans="5:8">
      <c r="E270" s="2"/>
      <c r="F270" s="2"/>
      <c r="G270" s="2"/>
      <c r="H270" s="2"/>
    </row>
    <row r="271" spans="5:8">
      <c r="E271" s="2"/>
      <c r="F271" s="2"/>
      <c r="G271" s="2"/>
      <c r="H271" s="2"/>
    </row>
    <row r="272" spans="5:8">
      <c r="E272" s="4"/>
      <c r="F272" s="4"/>
      <c r="G272" s="4"/>
      <c r="H272" s="4"/>
    </row>
    <row r="273" spans="5:8">
      <c r="E273" s="2"/>
      <c r="F273" s="2"/>
      <c r="G273" s="2"/>
      <c r="H273" s="2"/>
    </row>
    <row r="274" spans="5:8">
      <c r="E274" s="2"/>
      <c r="F274" s="2"/>
      <c r="G274" s="2"/>
      <c r="H274" s="2"/>
    </row>
    <row r="275" spans="5:8">
      <c r="E275" s="2"/>
      <c r="F275" s="2"/>
      <c r="G275" s="2"/>
      <c r="H275" s="2"/>
    </row>
    <row r="276" spans="5:8">
      <c r="E276" s="2"/>
      <c r="F276" s="2"/>
      <c r="G276" s="2"/>
      <c r="H276" s="2"/>
    </row>
    <row r="277" spans="5:8">
      <c r="E277" s="4"/>
      <c r="F277" s="4"/>
      <c r="G277" s="4"/>
      <c r="H277" s="4"/>
    </row>
    <row r="278" spans="5:8">
      <c r="E278" s="2"/>
      <c r="F278" s="2"/>
      <c r="G278" s="2"/>
      <c r="H278" s="2"/>
    </row>
    <row r="279" spans="5:8">
      <c r="E279" s="2"/>
      <c r="F279" s="2"/>
      <c r="G279" s="2"/>
      <c r="H279" s="2"/>
    </row>
    <row r="280" spans="5:8">
      <c r="E280" s="4"/>
      <c r="F280" s="4"/>
      <c r="G280" s="4"/>
      <c r="H280" s="4"/>
    </row>
    <row r="281" spans="5:8">
      <c r="E281" s="4"/>
      <c r="F281" s="4"/>
      <c r="G281" s="4"/>
      <c r="H281" s="4"/>
    </row>
    <row r="282" spans="5:8">
      <c r="E282" s="4"/>
      <c r="F282" s="4"/>
      <c r="G282" s="4"/>
      <c r="H282" s="4"/>
    </row>
    <row r="283" spans="5:8">
      <c r="E283" s="2"/>
      <c r="F283" s="2"/>
      <c r="G283" s="2"/>
      <c r="H283" s="2"/>
    </row>
    <row r="284" spans="5:8">
      <c r="E284" s="2"/>
      <c r="F284" s="2"/>
      <c r="G284" s="2"/>
      <c r="H284" s="2"/>
    </row>
    <row r="285" spans="5:8">
      <c r="E285" s="2"/>
      <c r="F285" s="2"/>
      <c r="G285" s="2"/>
      <c r="H285" s="2"/>
    </row>
    <row r="286" spans="5:8">
      <c r="E286" s="2"/>
      <c r="F286" s="2"/>
      <c r="G286" s="2"/>
      <c r="H286" s="2"/>
    </row>
    <row r="287" spans="5:8">
      <c r="E287" s="4"/>
      <c r="F287" s="4"/>
      <c r="G287" s="4"/>
      <c r="H287" s="4"/>
    </row>
    <row r="288" spans="5:8">
      <c r="E288" s="2"/>
      <c r="F288" s="2"/>
      <c r="G288" s="2"/>
      <c r="H288" s="2"/>
    </row>
    <row r="289" spans="5:8">
      <c r="E289" s="2"/>
      <c r="F289" s="2"/>
      <c r="G289" s="2"/>
      <c r="H289" s="2"/>
    </row>
    <row r="290" spans="5:8">
      <c r="E290" s="2"/>
      <c r="F290" s="2"/>
      <c r="G290" s="2"/>
      <c r="H290" s="2"/>
    </row>
    <row r="291" spans="5:8">
      <c r="E291" s="2"/>
      <c r="F291" s="2"/>
      <c r="G291" s="2"/>
      <c r="H291" s="2"/>
    </row>
    <row r="292" spans="5:8">
      <c r="E292" s="2"/>
      <c r="F292" s="2"/>
      <c r="G292" s="2"/>
      <c r="H292" s="2"/>
    </row>
    <row r="293" spans="5:8">
      <c r="E293" s="2"/>
      <c r="F293" s="2"/>
      <c r="G293" s="2"/>
      <c r="H293" s="2"/>
    </row>
    <row r="294" spans="5:8">
      <c r="E294" s="2"/>
      <c r="F294" s="2"/>
      <c r="G294" s="2"/>
      <c r="H294" s="2"/>
    </row>
    <row r="295" spans="5:8">
      <c r="E295" s="2"/>
      <c r="F295" s="2"/>
      <c r="G295" s="2"/>
      <c r="H295" s="2"/>
    </row>
    <row r="296" spans="5:8">
      <c r="E296" s="4"/>
      <c r="F296" s="4"/>
      <c r="G296" s="4"/>
      <c r="H296" s="4"/>
    </row>
    <row r="297" spans="5:8">
      <c r="E297" s="2"/>
      <c r="F297" s="2"/>
      <c r="G297" s="2"/>
      <c r="H297" s="2"/>
    </row>
    <row r="298" spans="5:8">
      <c r="E298" s="2"/>
      <c r="F298" s="2"/>
      <c r="G298" s="2"/>
      <c r="H298" s="2"/>
    </row>
    <row r="299" spans="5:8">
      <c r="E299" s="2"/>
      <c r="F299" s="2"/>
      <c r="G299" s="2"/>
      <c r="H299" s="2"/>
    </row>
    <row r="300" spans="5:8">
      <c r="E300" s="2"/>
      <c r="F300" s="2"/>
      <c r="G300" s="2"/>
      <c r="H300" s="2"/>
    </row>
    <row r="301" spans="5:8">
      <c r="E301" s="2"/>
      <c r="F301" s="2"/>
      <c r="G301" s="2"/>
      <c r="H301" s="2"/>
    </row>
    <row r="302" spans="5:8">
      <c r="E302" s="4"/>
      <c r="F302" s="4"/>
      <c r="G302" s="4"/>
      <c r="H302" s="4"/>
    </row>
    <row r="303" spans="5:8">
      <c r="E303" s="2"/>
      <c r="F303" s="2"/>
      <c r="G303" s="2"/>
      <c r="H303" s="2"/>
    </row>
    <row r="304" spans="5:8">
      <c r="E304" s="2"/>
      <c r="F304" s="2"/>
      <c r="G304" s="2"/>
      <c r="H304" s="2"/>
    </row>
    <row r="305" spans="5:8">
      <c r="E305" s="2"/>
      <c r="F305" s="2"/>
      <c r="G305" s="2"/>
      <c r="H305" s="2"/>
    </row>
    <row r="306" spans="5:8">
      <c r="E306" s="4"/>
      <c r="F306" s="4"/>
      <c r="G306" s="4"/>
      <c r="H306" s="4"/>
    </row>
    <row r="307" spans="5:8">
      <c r="E307" s="4"/>
      <c r="F307" s="4"/>
      <c r="G307" s="4"/>
      <c r="H307" s="4"/>
    </row>
    <row r="308" spans="5:8">
      <c r="E308" s="2"/>
      <c r="F308" s="2"/>
      <c r="G308" s="2"/>
      <c r="H308" s="2"/>
    </row>
    <row r="309" spans="5:8">
      <c r="E309" s="2"/>
      <c r="F309" s="2"/>
      <c r="G309" s="2"/>
      <c r="H309" s="2"/>
    </row>
    <row r="310" spans="5:8">
      <c r="E310" s="2"/>
      <c r="F310" s="2"/>
      <c r="G310" s="2"/>
      <c r="H310" s="2"/>
    </row>
    <row r="311" spans="5:8">
      <c r="E311" s="4"/>
      <c r="F311" s="4"/>
      <c r="G311" s="4"/>
      <c r="H311" s="4"/>
    </row>
    <row r="312" spans="5:8">
      <c r="E312" s="2"/>
      <c r="F312" s="2"/>
      <c r="G312" s="2"/>
      <c r="H312" s="2"/>
    </row>
    <row r="313" spans="5:8">
      <c r="E313" s="2"/>
      <c r="F313" s="2"/>
      <c r="G313" s="2"/>
      <c r="H313" s="2"/>
    </row>
    <row r="314" spans="5:8">
      <c r="E314" s="2"/>
      <c r="F314" s="2"/>
      <c r="G314" s="2"/>
      <c r="H314" s="2"/>
    </row>
    <row r="315" spans="5:8">
      <c r="E315" s="2"/>
      <c r="F315" s="2"/>
      <c r="G315" s="2"/>
      <c r="H315" s="2"/>
    </row>
    <row r="316" spans="5:8">
      <c r="E316" s="2"/>
      <c r="F316" s="2"/>
      <c r="G316" s="2"/>
      <c r="H316" s="2"/>
    </row>
    <row r="317" spans="5:8">
      <c r="E317" s="2"/>
      <c r="F317" s="2"/>
      <c r="G317" s="2"/>
      <c r="H317" s="2"/>
    </row>
    <row r="318" spans="5:8">
      <c r="E318" s="2"/>
      <c r="F318" s="2"/>
      <c r="G318" s="2"/>
      <c r="H318" s="2"/>
    </row>
    <row r="319" spans="5:8">
      <c r="E319" s="2"/>
      <c r="F319" s="2"/>
      <c r="G319" s="2"/>
      <c r="H319" s="2"/>
    </row>
    <row r="320" spans="5:8">
      <c r="E320" s="2"/>
      <c r="F320" s="2"/>
      <c r="G320" s="2"/>
      <c r="H320" s="2"/>
    </row>
    <row r="321" spans="5:8">
      <c r="E321" s="2"/>
      <c r="F321" s="2"/>
      <c r="G321" s="2"/>
      <c r="H321" s="2"/>
    </row>
    <row r="322" spans="5:8">
      <c r="E322" s="4"/>
      <c r="F322" s="4"/>
      <c r="G322" s="4"/>
      <c r="H322" s="4"/>
    </row>
    <row r="323" spans="5:8">
      <c r="E323" s="2"/>
      <c r="F323" s="2"/>
      <c r="G323" s="2"/>
      <c r="H323" s="2"/>
    </row>
    <row r="324" spans="5:8">
      <c r="E324" s="2"/>
      <c r="F324" s="2"/>
      <c r="G324" s="2"/>
      <c r="H324" s="2"/>
    </row>
    <row r="325" spans="5:8">
      <c r="E325" s="4"/>
      <c r="F325" s="4"/>
      <c r="G325" s="4"/>
      <c r="H325" s="4"/>
    </row>
    <row r="326" spans="5:8">
      <c r="E326" s="2"/>
      <c r="F326" s="2"/>
      <c r="G326" s="2"/>
      <c r="H326" s="2"/>
    </row>
    <row r="327" spans="5:8">
      <c r="E327" s="2"/>
      <c r="F327" s="2"/>
      <c r="G327" s="2"/>
      <c r="H327" s="2"/>
    </row>
    <row r="328" spans="5:8">
      <c r="E328" s="4"/>
      <c r="F328" s="4"/>
      <c r="G328" s="4"/>
      <c r="H328" s="4"/>
    </row>
    <row r="329" spans="5:8">
      <c r="E329" s="2"/>
      <c r="F329" s="2"/>
      <c r="G329" s="2"/>
      <c r="H329" s="2"/>
    </row>
    <row r="330" spans="5:8">
      <c r="E330" s="2"/>
      <c r="F330" s="2"/>
      <c r="G330" s="2"/>
      <c r="H330" s="2"/>
    </row>
    <row r="331" spans="5:8">
      <c r="E331" s="2"/>
      <c r="F331" s="2"/>
      <c r="G331" s="2"/>
      <c r="H331" s="2"/>
    </row>
    <row r="332" spans="5:8">
      <c r="E332" s="2"/>
      <c r="F332" s="2"/>
      <c r="G332" s="2"/>
      <c r="H332" s="2"/>
    </row>
    <row r="333" spans="5:8">
      <c r="E333" s="2"/>
      <c r="F333" s="2"/>
      <c r="G333" s="2"/>
      <c r="H333" s="2"/>
    </row>
    <row r="334" spans="5:8">
      <c r="E334" s="2"/>
      <c r="F334" s="2"/>
      <c r="G334" s="2"/>
      <c r="H334" s="2"/>
    </row>
    <row r="335" spans="5:8">
      <c r="E335" s="2"/>
      <c r="F335" s="2"/>
      <c r="G335" s="2"/>
      <c r="H335" s="2"/>
    </row>
    <row r="336" spans="5:8">
      <c r="E336" s="4"/>
      <c r="F336" s="4"/>
      <c r="G336" s="4"/>
      <c r="H336" s="4"/>
    </row>
    <row r="337" spans="5:8">
      <c r="E337" s="2"/>
      <c r="F337" s="2"/>
      <c r="G337" s="2"/>
      <c r="H337" s="2"/>
    </row>
    <row r="338" spans="5:8">
      <c r="E338" s="2"/>
      <c r="F338" s="2"/>
      <c r="G338" s="2"/>
      <c r="H338" s="2"/>
    </row>
    <row r="339" spans="5:8">
      <c r="E339" s="4"/>
      <c r="F339" s="4"/>
      <c r="G339" s="4"/>
      <c r="H339" s="4"/>
    </row>
    <row r="340" spans="5:8">
      <c r="E340" s="2"/>
      <c r="F340" s="2"/>
      <c r="G340" s="2"/>
      <c r="H340" s="2"/>
    </row>
    <row r="341" spans="5:8">
      <c r="E341" s="2"/>
      <c r="F341" s="2"/>
      <c r="G341" s="2"/>
      <c r="H341" s="2"/>
    </row>
    <row r="342" spans="5:8">
      <c r="E342" s="2"/>
      <c r="F342" s="2"/>
      <c r="G342" s="2"/>
      <c r="H342" s="2"/>
    </row>
    <row r="343" spans="5:8">
      <c r="E343" s="4"/>
      <c r="F343" s="4"/>
      <c r="G343" s="4"/>
      <c r="H343" s="4"/>
    </row>
    <row r="344" spans="5:8">
      <c r="E344" s="4"/>
      <c r="F344" s="4"/>
      <c r="G344" s="4"/>
      <c r="H344" s="4"/>
    </row>
    <row r="345" spans="5:8">
      <c r="E345" s="2"/>
      <c r="F345" s="2"/>
      <c r="G345" s="2"/>
      <c r="H345" s="2"/>
    </row>
    <row r="346" spans="5:8">
      <c r="E346" s="2"/>
      <c r="F346" s="2"/>
      <c r="G346" s="2"/>
      <c r="H346" s="2"/>
    </row>
    <row r="347" spans="5:8">
      <c r="E347" s="4"/>
      <c r="F347" s="4"/>
      <c r="G347" s="4"/>
      <c r="H347" s="4"/>
    </row>
    <row r="348" spans="5:8">
      <c r="E348" s="2"/>
      <c r="F348" s="2"/>
      <c r="G348" s="2"/>
      <c r="H348" s="2"/>
    </row>
    <row r="349" spans="5:8">
      <c r="E349" s="2"/>
      <c r="F349" s="2"/>
      <c r="G349" s="2"/>
      <c r="H349" s="2"/>
    </row>
    <row r="350" spans="5:8">
      <c r="E350" s="4"/>
      <c r="F350" s="4"/>
      <c r="G350" s="4"/>
      <c r="H350" s="4"/>
    </row>
    <row r="351" spans="5:8">
      <c r="E351" s="2"/>
      <c r="F351" s="2"/>
      <c r="G351" s="2"/>
      <c r="H351" s="2"/>
    </row>
    <row r="352" spans="5:8">
      <c r="E352" s="2"/>
      <c r="F352" s="2"/>
      <c r="G352" s="2"/>
      <c r="H352" s="2"/>
    </row>
    <row r="353" spans="5:8">
      <c r="E353" s="4"/>
      <c r="F353" s="4"/>
      <c r="G353" s="4"/>
      <c r="H353" s="4"/>
    </row>
    <row r="354" spans="5:8">
      <c r="E354" s="4"/>
      <c r="F354" s="4"/>
      <c r="G354" s="4"/>
      <c r="H354" s="4"/>
    </row>
    <row r="355" spans="5:8">
      <c r="E355" s="2"/>
      <c r="F355" s="2"/>
      <c r="G355" s="2"/>
      <c r="H355" s="2"/>
    </row>
    <row r="356" spans="5:8">
      <c r="E356" s="2"/>
      <c r="F356" s="2"/>
      <c r="G356" s="2"/>
      <c r="H356" s="2"/>
    </row>
    <row r="357" spans="5:8">
      <c r="E357" s="2"/>
      <c r="F357" s="2"/>
      <c r="G357" s="2"/>
      <c r="H357" s="2"/>
    </row>
    <row r="358" spans="5:8">
      <c r="E358" s="4"/>
      <c r="F358" s="4"/>
      <c r="G358" s="4"/>
      <c r="H358" s="4"/>
    </row>
    <row r="359" spans="5:8">
      <c r="E359" s="2"/>
      <c r="F359" s="2"/>
      <c r="G359" s="2"/>
      <c r="H359" s="2"/>
    </row>
    <row r="360" spans="5:8">
      <c r="E360" s="2"/>
      <c r="F360" s="2"/>
      <c r="G360" s="2"/>
      <c r="H360" s="2"/>
    </row>
    <row r="361" spans="5:8">
      <c r="E361" s="4"/>
      <c r="F361" s="4"/>
      <c r="G361" s="4"/>
      <c r="H361" s="4"/>
    </row>
    <row r="362" spans="5:8">
      <c r="E362" s="4"/>
      <c r="F362" s="4"/>
      <c r="G362" s="4"/>
      <c r="H362" s="4"/>
    </row>
    <row r="363" spans="5:8">
      <c r="E363" s="4"/>
      <c r="F363" s="4"/>
      <c r="G363" s="4"/>
      <c r="H363" s="4"/>
    </row>
    <row r="364" spans="5:8">
      <c r="E364" s="2"/>
      <c r="F364" s="2"/>
      <c r="G364" s="2"/>
      <c r="H364" s="2"/>
    </row>
    <row r="365" spans="5:8">
      <c r="E365" s="2"/>
      <c r="F365" s="2"/>
      <c r="G365" s="2"/>
      <c r="H365" s="2"/>
    </row>
    <row r="366" spans="5:8">
      <c r="E366" s="2"/>
      <c r="F366" s="2"/>
      <c r="G366" s="2"/>
      <c r="H366" s="2"/>
    </row>
    <row r="367" spans="5:8">
      <c r="E367" s="2"/>
      <c r="F367" s="2"/>
      <c r="G367" s="2"/>
      <c r="H367" s="2"/>
    </row>
    <row r="368" spans="5:8">
      <c r="E368" s="4"/>
      <c r="F368" s="4"/>
      <c r="G368" s="4"/>
      <c r="H368" s="4"/>
    </row>
    <row r="369" spans="5:8">
      <c r="E369" s="2"/>
      <c r="F369" s="2"/>
      <c r="G369" s="2"/>
      <c r="H369" s="2"/>
    </row>
    <row r="370" spans="5:8">
      <c r="E370" s="2"/>
      <c r="F370" s="2"/>
      <c r="G370" s="2"/>
      <c r="H370" s="2"/>
    </row>
    <row r="371" spans="5:8">
      <c r="E371" s="2"/>
      <c r="F371" s="2"/>
      <c r="G371" s="2"/>
      <c r="H371" s="2"/>
    </row>
    <row r="372" spans="5:8">
      <c r="E372" s="2"/>
      <c r="F372" s="2"/>
      <c r="G372" s="2"/>
      <c r="H372" s="2"/>
    </row>
    <row r="373" spans="5:8">
      <c r="E373" s="2"/>
      <c r="F373" s="2"/>
      <c r="G373" s="2"/>
      <c r="H373" s="2"/>
    </row>
    <row r="374" spans="5:8">
      <c r="E374" s="2"/>
      <c r="F374" s="2"/>
      <c r="G374" s="2"/>
      <c r="H374" s="2"/>
    </row>
    <row r="375" spans="5:8">
      <c r="E375" s="2"/>
      <c r="F375" s="2"/>
      <c r="G375" s="2"/>
      <c r="H375" s="2"/>
    </row>
    <row r="376" spans="5:8">
      <c r="E376" s="2"/>
      <c r="F376" s="2"/>
      <c r="G376" s="2"/>
      <c r="H376" s="2"/>
    </row>
    <row r="377" spans="5:8">
      <c r="E377" s="2"/>
      <c r="F377" s="2"/>
      <c r="G377" s="2"/>
      <c r="H377" s="2"/>
    </row>
    <row r="378" spans="5:8">
      <c r="E378" s="2"/>
      <c r="F378" s="2"/>
      <c r="G378" s="2"/>
      <c r="H378" s="2"/>
    </row>
    <row r="379" spans="5:8">
      <c r="E379" s="2"/>
      <c r="F379" s="2"/>
      <c r="G379" s="2"/>
      <c r="H379" s="2"/>
    </row>
    <row r="380" spans="5:8">
      <c r="E380" s="2"/>
      <c r="F380" s="2"/>
      <c r="G380" s="2"/>
      <c r="H380" s="2"/>
    </row>
    <row r="381" spans="5:8">
      <c r="E381" s="4"/>
      <c r="F381" s="4"/>
      <c r="G381" s="4"/>
      <c r="H381" s="4"/>
    </row>
    <row r="382" spans="5:8">
      <c r="E382" s="2"/>
      <c r="F382" s="2"/>
      <c r="G382" s="2"/>
      <c r="H382" s="2"/>
    </row>
    <row r="383" spans="5:8">
      <c r="E383" s="2"/>
      <c r="F383" s="2"/>
      <c r="G383" s="2"/>
      <c r="H383" s="2"/>
    </row>
    <row r="384" spans="5:8">
      <c r="E384" s="2"/>
      <c r="F384" s="2"/>
      <c r="G384" s="2"/>
      <c r="H384" s="2"/>
    </row>
    <row r="385" spans="5:8">
      <c r="E385" s="2"/>
      <c r="F385" s="2"/>
      <c r="G385" s="2"/>
      <c r="H385" s="2"/>
    </row>
    <row r="386" spans="5:8">
      <c r="E386" s="2"/>
      <c r="F386" s="2"/>
      <c r="G386" s="2"/>
      <c r="H386" s="2"/>
    </row>
    <row r="387" spans="5:8">
      <c r="E387" s="2"/>
      <c r="F387" s="2"/>
      <c r="G387" s="2"/>
      <c r="H387" s="2"/>
    </row>
    <row r="388" spans="5:8">
      <c r="E388" s="2"/>
      <c r="F388" s="2"/>
      <c r="G388" s="2"/>
      <c r="H388" s="2"/>
    </row>
    <row r="389" spans="5:8">
      <c r="E389" s="2"/>
      <c r="F389" s="2"/>
      <c r="G389" s="2"/>
      <c r="H389" s="2"/>
    </row>
    <row r="390" spans="5:8">
      <c r="E390" s="2"/>
      <c r="F390" s="2"/>
      <c r="G390" s="2"/>
      <c r="H390" s="2"/>
    </row>
    <row r="391" spans="5:8">
      <c r="E391" s="2"/>
      <c r="F391" s="2"/>
      <c r="G391" s="2"/>
      <c r="H391" s="2"/>
    </row>
    <row r="392" spans="5:8">
      <c r="E392" s="2"/>
      <c r="F392" s="2"/>
      <c r="G392" s="2"/>
      <c r="H392" s="2"/>
    </row>
    <row r="393" spans="5:8">
      <c r="E393" s="2"/>
      <c r="F393" s="2"/>
      <c r="G393" s="2"/>
      <c r="H393" s="2"/>
    </row>
    <row r="394" spans="5:8">
      <c r="E394" s="2"/>
      <c r="F394" s="2"/>
      <c r="G394" s="2"/>
      <c r="H394" s="2"/>
    </row>
    <row r="395" spans="5:8">
      <c r="E395" s="2"/>
      <c r="F395" s="2"/>
      <c r="G395" s="2"/>
      <c r="H395" s="2"/>
    </row>
    <row r="396" spans="5:8">
      <c r="E396" s="4"/>
      <c r="F396" s="4"/>
      <c r="G396" s="4"/>
      <c r="H396" s="4"/>
    </row>
    <row r="397" spans="5:8">
      <c r="E397" s="2"/>
      <c r="F397" s="2"/>
      <c r="G397" s="2"/>
      <c r="H397" s="2"/>
    </row>
    <row r="398" spans="5:8">
      <c r="E398" s="2"/>
      <c r="F398" s="2"/>
      <c r="G398" s="2"/>
      <c r="H398" s="2"/>
    </row>
    <row r="399" spans="5:8">
      <c r="E399" s="2"/>
      <c r="F399" s="2"/>
      <c r="G399" s="2"/>
      <c r="H399" s="2"/>
    </row>
    <row r="400" spans="5:8">
      <c r="E400" s="4"/>
      <c r="F400" s="4"/>
      <c r="G400" s="4"/>
      <c r="H400" s="4"/>
    </row>
    <row r="401" spans="5:8">
      <c r="E401" s="4"/>
      <c r="F401" s="4"/>
      <c r="G401" s="4"/>
      <c r="H401" s="4"/>
    </row>
    <row r="402" spans="5:8">
      <c r="E402" s="2"/>
      <c r="F402" s="2"/>
      <c r="G402" s="2"/>
      <c r="H402" s="2"/>
    </row>
    <row r="403" spans="5:8">
      <c r="E403" s="2"/>
      <c r="F403" s="2"/>
      <c r="G403" s="2"/>
      <c r="H403" s="2"/>
    </row>
    <row r="404" spans="5:8">
      <c r="E404" s="2"/>
      <c r="F404" s="2"/>
      <c r="G404" s="2"/>
      <c r="H404" s="2"/>
    </row>
    <row r="405" spans="5:8">
      <c r="E405" s="4"/>
      <c r="F405" s="4"/>
      <c r="G405" s="4"/>
      <c r="H405" s="4"/>
    </row>
    <row r="406" spans="5:8">
      <c r="E406" s="2"/>
      <c r="F406" s="2"/>
      <c r="G406" s="2"/>
      <c r="H406" s="2"/>
    </row>
    <row r="407" spans="5:8">
      <c r="E407" s="2"/>
      <c r="F407" s="2"/>
      <c r="G407" s="2"/>
      <c r="H407" s="2"/>
    </row>
    <row r="408" spans="5:8">
      <c r="E408" s="2"/>
      <c r="F408" s="2"/>
      <c r="G408" s="2"/>
      <c r="H408" s="2"/>
    </row>
    <row r="409" spans="5:8">
      <c r="E409" s="2"/>
      <c r="F409" s="2"/>
      <c r="G409" s="2"/>
      <c r="H409" s="2"/>
    </row>
    <row r="410" spans="5:8">
      <c r="E410" s="2"/>
      <c r="F410" s="2"/>
      <c r="G410" s="2"/>
      <c r="H410" s="2"/>
    </row>
    <row r="411" spans="5:8">
      <c r="E411" s="2"/>
      <c r="F411" s="2"/>
      <c r="G411" s="2"/>
      <c r="H411" s="2"/>
    </row>
    <row r="412" spans="5:8">
      <c r="E412" s="4"/>
      <c r="F412" s="4"/>
      <c r="G412" s="4"/>
      <c r="H412" s="4"/>
    </row>
    <row r="413" spans="5:8">
      <c r="E413" s="2"/>
      <c r="F413" s="2"/>
      <c r="G413" s="2"/>
      <c r="H413" s="2"/>
    </row>
    <row r="414" spans="5:8">
      <c r="E414" s="2"/>
      <c r="F414" s="2"/>
      <c r="G414" s="2"/>
      <c r="H414" s="2"/>
    </row>
    <row r="415" spans="5:8">
      <c r="E415" s="2"/>
      <c r="F415" s="2"/>
      <c r="G415" s="2"/>
      <c r="H415" s="2"/>
    </row>
    <row r="416" spans="5:8">
      <c r="E416" s="4"/>
      <c r="F416" s="4"/>
      <c r="G416" s="4"/>
      <c r="H416" s="4"/>
    </row>
    <row r="417" spans="5:8">
      <c r="E417" s="2"/>
      <c r="F417" s="2"/>
      <c r="G417" s="2"/>
      <c r="H417" s="2"/>
    </row>
    <row r="418" spans="5:8">
      <c r="E418" s="2"/>
      <c r="F418" s="2"/>
      <c r="G418" s="2"/>
      <c r="H418" s="2"/>
    </row>
    <row r="419" spans="5:8">
      <c r="E419" s="2"/>
      <c r="F419" s="2"/>
      <c r="G419" s="2"/>
      <c r="H419" s="2"/>
    </row>
    <row r="420" spans="5:8">
      <c r="E420" s="2"/>
      <c r="F420" s="2"/>
      <c r="G420" s="2"/>
      <c r="H420" s="2"/>
    </row>
    <row r="421" spans="5:8">
      <c r="E421" s="2"/>
      <c r="F421" s="2"/>
      <c r="G421" s="2"/>
      <c r="H421" s="2"/>
    </row>
    <row r="422" spans="5:8">
      <c r="E422" s="2"/>
      <c r="F422" s="2"/>
      <c r="G422" s="2"/>
      <c r="H422" s="2"/>
    </row>
    <row r="423" spans="5:8">
      <c r="E423" s="2"/>
      <c r="F423" s="2"/>
      <c r="G423" s="2"/>
      <c r="H423" s="2"/>
    </row>
    <row r="424" spans="5:8">
      <c r="E424" s="2"/>
      <c r="F424" s="2"/>
      <c r="G424" s="2"/>
      <c r="H424" s="2"/>
    </row>
    <row r="425" spans="5:8">
      <c r="E425" s="2"/>
      <c r="F425" s="2"/>
      <c r="G425" s="2"/>
      <c r="H425" s="2"/>
    </row>
    <row r="426" spans="5:8">
      <c r="E426" s="2"/>
      <c r="F426" s="2"/>
      <c r="G426" s="2"/>
      <c r="H426" s="2"/>
    </row>
    <row r="427" spans="5:8">
      <c r="E427" s="2"/>
      <c r="F427" s="2"/>
      <c r="G427" s="2"/>
      <c r="H427" s="2"/>
    </row>
    <row r="428" spans="5:8">
      <c r="E428" s="2"/>
      <c r="F428" s="2"/>
      <c r="G428" s="2"/>
      <c r="H428" s="2"/>
    </row>
    <row r="429" spans="5:8">
      <c r="E429" s="2"/>
      <c r="F429" s="2"/>
      <c r="G429" s="2"/>
      <c r="H429" s="2"/>
    </row>
    <row r="430" spans="5:8">
      <c r="E430" s="2"/>
      <c r="F430" s="2"/>
      <c r="G430" s="2"/>
      <c r="H430" s="2"/>
    </row>
    <row r="431" spans="5:8">
      <c r="E431" s="2"/>
      <c r="F431" s="2"/>
      <c r="G431" s="2"/>
      <c r="H431" s="2"/>
    </row>
    <row r="432" spans="5:8">
      <c r="E432" s="4"/>
      <c r="F432" s="4"/>
      <c r="G432" s="4"/>
      <c r="H432" s="4"/>
    </row>
    <row r="433" spans="5:8">
      <c r="E433" s="2"/>
      <c r="F433" s="2"/>
      <c r="G433" s="2"/>
      <c r="H433" s="2"/>
    </row>
    <row r="434" spans="5:8">
      <c r="E434" s="2"/>
      <c r="F434" s="2"/>
      <c r="G434" s="2"/>
      <c r="H434" s="2"/>
    </row>
    <row r="435" spans="5:8">
      <c r="E435" s="4"/>
      <c r="F435" s="4"/>
      <c r="G435" s="4"/>
      <c r="H435" s="4"/>
    </row>
    <row r="436" spans="5:8">
      <c r="E436" s="4"/>
      <c r="F436" s="4"/>
      <c r="G436" s="4"/>
      <c r="H436" s="4"/>
    </row>
    <row r="437" spans="5:8">
      <c r="E437" s="4"/>
      <c r="F437" s="4"/>
      <c r="G437" s="4"/>
      <c r="H437" s="4"/>
    </row>
    <row r="438" spans="5:8">
      <c r="E438" s="4"/>
      <c r="F438" s="4"/>
      <c r="G438" s="4"/>
      <c r="H438" s="4"/>
    </row>
    <row r="439" spans="5:8">
      <c r="E439" s="2"/>
      <c r="F439" s="2"/>
      <c r="G439" s="2"/>
      <c r="H439" s="2"/>
    </row>
    <row r="440" spans="5:8">
      <c r="E440" s="2"/>
      <c r="F440" s="2"/>
      <c r="G440" s="2"/>
      <c r="H440" s="2"/>
    </row>
    <row r="441" spans="5:8">
      <c r="E441" s="2"/>
      <c r="F441" s="2"/>
      <c r="G441" s="2"/>
      <c r="H441" s="2"/>
    </row>
    <row r="442" spans="5:8">
      <c r="E442" s="4"/>
      <c r="F442" s="4"/>
      <c r="G442" s="4"/>
      <c r="H442" s="4"/>
    </row>
    <row r="443" spans="5:8">
      <c r="E443" s="2"/>
      <c r="F443" s="2"/>
      <c r="G443" s="2"/>
      <c r="H443" s="2"/>
    </row>
    <row r="444" spans="5:8">
      <c r="E444" s="2"/>
      <c r="F444" s="2"/>
      <c r="G444" s="2"/>
      <c r="H444" s="2"/>
    </row>
    <row r="445" spans="5:8">
      <c r="E445" s="4"/>
      <c r="F445" s="4"/>
      <c r="G445" s="4"/>
      <c r="H445" s="4"/>
    </row>
    <row r="446" spans="5:8">
      <c r="E446" s="2"/>
      <c r="F446" s="2"/>
      <c r="G446" s="2"/>
      <c r="H446" s="2"/>
    </row>
    <row r="447" spans="5:8">
      <c r="E447" s="2"/>
      <c r="F447" s="2"/>
      <c r="G447" s="2"/>
      <c r="H447" s="2"/>
    </row>
    <row r="448" spans="5:8">
      <c r="E448" s="4"/>
      <c r="F448" s="4"/>
      <c r="G448" s="4"/>
      <c r="H448" s="4"/>
    </row>
    <row r="449" spans="5:8">
      <c r="E449" s="4"/>
      <c r="F449" s="4"/>
      <c r="G449" s="4"/>
      <c r="H449" s="4"/>
    </row>
    <row r="450" spans="5:8">
      <c r="E450" s="2"/>
      <c r="F450" s="2"/>
      <c r="G450" s="2"/>
      <c r="H450" s="2"/>
    </row>
    <row r="451" spans="5:8">
      <c r="E451" s="2"/>
      <c r="F451" s="2"/>
      <c r="G451" s="2"/>
      <c r="H451" s="2"/>
    </row>
    <row r="452" spans="5:8">
      <c r="E452" s="2"/>
      <c r="F452" s="2"/>
      <c r="G452" s="2"/>
      <c r="H452" s="2"/>
    </row>
    <row r="453" spans="5:8">
      <c r="E453" s="2"/>
      <c r="F453" s="2"/>
      <c r="G453" s="2"/>
      <c r="H453" s="2"/>
    </row>
    <row r="454" spans="5:8">
      <c r="E454" s="4"/>
      <c r="F454" s="4"/>
      <c r="G454" s="4"/>
      <c r="H454" s="4"/>
    </row>
    <row r="455" spans="5:8">
      <c r="E455" s="2"/>
      <c r="F455" s="2"/>
      <c r="G455" s="2"/>
      <c r="H455" s="2"/>
    </row>
    <row r="456" spans="5:8">
      <c r="E456" s="2"/>
      <c r="F456" s="2"/>
      <c r="G456" s="2"/>
      <c r="H456" s="2"/>
    </row>
    <row r="457" spans="5:8">
      <c r="E457" s="2"/>
      <c r="F457" s="2"/>
      <c r="G457" s="2"/>
      <c r="H457" s="2"/>
    </row>
    <row r="458" spans="5:8">
      <c r="E458" s="2"/>
      <c r="F458" s="2"/>
      <c r="G458" s="2"/>
      <c r="H458" s="2"/>
    </row>
    <row r="459" spans="5:8">
      <c r="E459" s="2"/>
      <c r="F459" s="2"/>
      <c r="G459" s="2"/>
      <c r="H459" s="2"/>
    </row>
    <row r="460" spans="5:8">
      <c r="E460" s="4"/>
      <c r="F460" s="4"/>
      <c r="G460" s="4"/>
      <c r="H460" s="4"/>
    </row>
    <row r="461" spans="5:8">
      <c r="E461" s="2"/>
      <c r="F461" s="2"/>
      <c r="G461" s="2"/>
      <c r="H461" s="2"/>
    </row>
    <row r="462" spans="5:8">
      <c r="E462" s="2"/>
      <c r="F462" s="2"/>
      <c r="G462" s="2"/>
      <c r="H462" s="2"/>
    </row>
    <row r="463" spans="5:8">
      <c r="E463" s="4"/>
      <c r="F463" s="4"/>
      <c r="G463" s="4"/>
      <c r="H463" s="4"/>
    </row>
    <row r="464" spans="5:8">
      <c r="E464" s="2"/>
      <c r="F464" s="2"/>
      <c r="G464" s="2"/>
      <c r="H464" s="2"/>
    </row>
    <row r="465" spans="5:8">
      <c r="E465" s="2"/>
      <c r="F465" s="2"/>
      <c r="G465" s="2"/>
      <c r="H465" s="2"/>
    </row>
    <row r="466" spans="5:8">
      <c r="E466" s="2"/>
      <c r="F466" s="2"/>
      <c r="G466" s="2"/>
      <c r="H466" s="2"/>
    </row>
    <row r="467" spans="5:8">
      <c r="E467" s="2"/>
      <c r="F467" s="2"/>
      <c r="G467" s="2"/>
      <c r="H467" s="2"/>
    </row>
    <row r="468" spans="5:8">
      <c r="E468" s="2"/>
      <c r="F468" s="2"/>
      <c r="G468" s="2"/>
      <c r="H468" s="2"/>
    </row>
    <row r="469" spans="5:8">
      <c r="E469" s="2"/>
      <c r="F469" s="2"/>
      <c r="G469" s="2"/>
      <c r="H469" s="2"/>
    </row>
    <row r="470" spans="5:8">
      <c r="E470" s="2"/>
      <c r="F470" s="2"/>
      <c r="G470" s="2"/>
      <c r="H470" s="2"/>
    </row>
    <row r="471" spans="5:8">
      <c r="E471" s="2"/>
      <c r="F471" s="2"/>
      <c r="G471" s="2"/>
      <c r="H471" s="2"/>
    </row>
    <row r="472" spans="5:8">
      <c r="E472" s="2"/>
      <c r="F472" s="2"/>
      <c r="G472" s="2"/>
      <c r="H472" s="2"/>
    </row>
    <row r="473" spans="5:8">
      <c r="E473" s="4"/>
      <c r="F473" s="4"/>
      <c r="G473" s="4"/>
      <c r="H473" s="4"/>
    </row>
    <row r="474" spans="5:8">
      <c r="E474" s="2"/>
      <c r="F474" s="2"/>
      <c r="G474" s="2"/>
      <c r="H474" s="2"/>
    </row>
    <row r="475" spans="5:8">
      <c r="E475" s="2"/>
      <c r="F475" s="2"/>
      <c r="G475" s="2"/>
      <c r="H475" s="2"/>
    </row>
    <row r="476" spans="5:8">
      <c r="E476" s="4"/>
      <c r="F476" s="4"/>
      <c r="G476" s="4"/>
      <c r="H476" s="4"/>
    </row>
    <row r="477" spans="5:8">
      <c r="E477" s="2"/>
      <c r="F477" s="2"/>
      <c r="G477" s="2"/>
      <c r="H477" s="2"/>
    </row>
    <row r="478" spans="5:8">
      <c r="E478" s="2"/>
      <c r="F478" s="2"/>
      <c r="G478" s="2"/>
      <c r="H478" s="2"/>
    </row>
    <row r="479" spans="5:8">
      <c r="E479" s="2"/>
      <c r="F479" s="2"/>
      <c r="G479" s="2"/>
      <c r="H479" s="2"/>
    </row>
    <row r="480" spans="5:8">
      <c r="E480" s="2"/>
      <c r="F480" s="2"/>
      <c r="G480" s="2"/>
      <c r="H480" s="2"/>
    </row>
    <row r="481" spans="5:8">
      <c r="E481" s="2"/>
      <c r="F481" s="2"/>
      <c r="G481" s="2"/>
      <c r="H481" s="2"/>
    </row>
    <row r="482" spans="5:8">
      <c r="E482" s="2"/>
      <c r="F482" s="2"/>
      <c r="G482" s="2"/>
      <c r="H482" s="2"/>
    </row>
    <row r="483" spans="5:8">
      <c r="E483" s="2"/>
      <c r="F483" s="2"/>
      <c r="G483" s="2"/>
      <c r="H483" s="2"/>
    </row>
    <row r="484" spans="5:8">
      <c r="E484" s="2"/>
      <c r="F484" s="2"/>
      <c r="G484" s="2"/>
      <c r="H484" s="2"/>
    </row>
    <row r="485" spans="5:8">
      <c r="E485" s="4"/>
      <c r="F485" s="4"/>
      <c r="G485" s="4"/>
      <c r="H485" s="4"/>
    </row>
    <row r="486" spans="5:8">
      <c r="E486" s="4"/>
      <c r="F486" s="4"/>
      <c r="G486" s="4"/>
      <c r="H486" s="4"/>
    </row>
    <row r="487" spans="5:8">
      <c r="E487" s="4"/>
      <c r="F487" s="4"/>
      <c r="G487" s="4"/>
      <c r="H487" s="4"/>
    </row>
    <row r="488" spans="5:8">
      <c r="E488" s="2"/>
      <c r="F488" s="2"/>
      <c r="G488" s="2"/>
      <c r="H488" s="2"/>
    </row>
    <row r="489" spans="5:8">
      <c r="E489" s="2"/>
      <c r="F489" s="2"/>
      <c r="G489" s="2"/>
      <c r="H489" s="2"/>
    </row>
    <row r="490" spans="5:8">
      <c r="E490" s="4"/>
      <c r="F490" s="4"/>
      <c r="G490" s="4"/>
      <c r="H490" s="4"/>
    </row>
    <row r="491" spans="5:8">
      <c r="E491" s="2"/>
      <c r="F491" s="2"/>
      <c r="G491" s="2"/>
      <c r="H491" s="2"/>
    </row>
    <row r="492" spans="5:8">
      <c r="E492" s="2"/>
      <c r="F492" s="2"/>
      <c r="G492" s="2"/>
      <c r="H492" s="2"/>
    </row>
    <row r="493" spans="5:8">
      <c r="E493" s="2"/>
      <c r="F493" s="2"/>
      <c r="G493" s="2"/>
      <c r="H493" s="2"/>
    </row>
    <row r="494" spans="5:8">
      <c r="E494" s="2"/>
      <c r="F494" s="2"/>
      <c r="G494" s="2"/>
      <c r="H494" s="2"/>
    </row>
    <row r="495" spans="5:8">
      <c r="E495" s="2"/>
      <c r="F495" s="2"/>
      <c r="G495" s="2"/>
      <c r="H495" s="2"/>
    </row>
    <row r="496" spans="5:8">
      <c r="E496" s="2"/>
      <c r="F496" s="2"/>
      <c r="G496" s="2"/>
      <c r="H496" s="2"/>
    </row>
    <row r="497" spans="5:8">
      <c r="E497" s="2"/>
      <c r="F497" s="2"/>
      <c r="G497" s="2"/>
      <c r="H497" s="2"/>
    </row>
    <row r="498" spans="5:8">
      <c r="E498" s="4"/>
      <c r="F498" s="4"/>
      <c r="G498" s="4"/>
      <c r="H498" s="4"/>
    </row>
    <row r="499" spans="5:8">
      <c r="E499" s="4"/>
      <c r="F499" s="4"/>
      <c r="G499" s="4"/>
      <c r="H499" s="4"/>
    </row>
    <row r="500" spans="5:8">
      <c r="E500" s="2"/>
      <c r="F500" s="2"/>
      <c r="G500" s="2"/>
      <c r="H500" s="2"/>
    </row>
    <row r="501" spans="5:8">
      <c r="E501" s="2"/>
      <c r="F501" s="2"/>
      <c r="G501" s="2"/>
      <c r="H501" s="2"/>
    </row>
    <row r="502" spans="5:8">
      <c r="E502" s="4"/>
      <c r="F502" s="4"/>
      <c r="G502" s="4"/>
      <c r="H502" s="4"/>
    </row>
    <row r="503" spans="5:8">
      <c r="E503" s="2"/>
      <c r="F503" s="2"/>
      <c r="G503" s="2"/>
      <c r="H503" s="2"/>
    </row>
    <row r="504" spans="5:8">
      <c r="E504" s="2"/>
      <c r="F504" s="2"/>
      <c r="G504" s="2"/>
      <c r="H504" s="2"/>
    </row>
    <row r="505" spans="5:8">
      <c r="E505" s="4"/>
      <c r="F505" s="4"/>
      <c r="G505" s="4"/>
      <c r="H505" s="4"/>
    </row>
    <row r="506" spans="5:8">
      <c r="E506" s="4"/>
      <c r="F506" s="4"/>
      <c r="G506" s="4"/>
      <c r="H506" s="4"/>
    </row>
    <row r="507" spans="5:8">
      <c r="E507" s="4"/>
      <c r="F507" s="4"/>
      <c r="G507" s="4"/>
      <c r="H507" s="4"/>
    </row>
    <row r="508" spans="5:8">
      <c r="E508" s="4"/>
      <c r="F508" s="4"/>
      <c r="G508" s="4"/>
      <c r="H508" s="4"/>
    </row>
    <row r="509" spans="5:8">
      <c r="E509" s="4"/>
      <c r="F509" s="4"/>
      <c r="G509" s="4"/>
      <c r="H509" s="4"/>
    </row>
    <row r="510" spans="5:8">
      <c r="E510" s="2"/>
      <c r="F510" s="2"/>
      <c r="G510" s="2"/>
      <c r="H510" s="2"/>
    </row>
    <row r="511" spans="5:8">
      <c r="E511" s="2"/>
      <c r="F511" s="2"/>
      <c r="G511" s="2"/>
      <c r="H511" s="2"/>
    </row>
    <row r="512" spans="5:8">
      <c r="E512" s="2"/>
      <c r="F512" s="2"/>
      <c r="G512" s="2"/>
      <c r="H512" s="2"/>
    </row>
    <row r="513" spans="5:8">
      <c r="E513" s="2"/>
      <c r="F513" s="2"/>
      <c r="G513" s="2"/>
      <c r="H513" s="2"/>
    </row>
    <row r="514" spans="5:8">
      <c r="E514" s="2"/>
      <c r="F514" s="2"/>
      <c r="G514" s="2"/>
      <c r="H514" s="2"/>
    </row>
    <row r="515" spans="5:8">
      <c r="E515" s="2"/>
      <c r="F515" s="2"/>
      <c r="G515" s="2"/>
      <c r="H515" s="2"/>
    </row>
    <row r="516" spans="5:8">
      <c r="E516" s="2"/>
      <c r="F516" s="2"/>
      <c r="G516" s="2"/>
      <c r="H516" s="2"/>
    </row>
    <row r="517" spans="5:8">
      <c r="E517" s="2"/>
      <c r="F517" s="2"/>
      <c r="G517" s="2"/>
      <c r="H517" s="2"/>
    </row>
    <row r="518" spans="5:8">
      <c r="E518" s="2"/>
      <c r="F518" s="2"/>
      <c r="G518" s="2"/>
      <c r="H518" s="2"/>
    </row>
    <row r="519" spans="5:8">
      <c r="E519" s="2"/>
      <c r="F519" s="2"/>
      <c r="G519" s="2"/>
      <c r="H519" s="2"/>
    </row>
    <row r="520" spans="5:8">
      <c r="E520" s="2"/>
      <c r="F520" s="2"/>
      <c r="G520" s="2"/>
      <c r="H520" s="2"/>
    </row>
    <row r="521" spans="5:8">
      <c r="E521" s="2"/>
      <c r="F521" s="2"/>
      <c r="G521" s="2"/>
      <c r="H521" s="2"/>
    </row>
    <row r="522" spans="5:8">
      <c r="E522" s="2"/>
      <c r="F522" s="2"/>
      <c r="G522" s="2"/>
      <c r="H522" s="2"/>
    </row>
    <row r="523" spans="5:8">
      <c r="E523" s="2"/>
      <c r="F523" s="2"/>
      <c r="G523" s="2"/>
      <c r="H523" s="2"/>
    </row>
    <row r="524" spans="5:8">
      <c r="E524" s="2"/>
      <c r="F524" s="2"/>
      <c r="G524" s="2"/>
      <c r="H524" s="2"/>
    </row>
    <row r="525" spans="5:8">
      <c r="E525" s="2"/>
      <c r="F525" s="2"/>
      <c r="G525" s="2"/>
      <c r="H525" s="2"/>
    </row>
    <row r="526" spans="5:8">
      <c r="E526" s="2"/>
      <c r="F526" s="2"/>
      <c r="G526" s="2"/>
      <c r="H526" s="2"/>
    </row>
    <row r="527" spans="5:8">
      <c r="E527" s="2"/>
      <c r="F527" s="2"/>
      <c r="G527" s="2"/>
      <c r="H527" s="2"/>
    </row>
    <row r="528" spans="5:8">
      <c r="E528" s="2"/>
      <c r="F528" s="2"/>
      <c r="G528" s="2"/>
      <c r="H528" s="2"/>
    </row>
    <row r="529" spans="5:8">
      <c r="E529" s="2"/>
      <c r="F529" s="2"/>
      <c r="G529" s="2"/>
      <c r="H529" s="2"/>
    </row>
    <row r="530" spans="5:8">
      <c r="E530" s="2"/>
      <c r="F530" s="2"/>
      <c r="G530" s="2"/>
      <c r="H530" s="2"/>
    </row>
    <row r="531" spans="5:8">
      <c r="E531" s="2"/>
      <c r="F531" s="2"/>
      <c r="G531" s="2"/>
      <c r="H531" s="2"/>
    </row>
    <row r="532" spans="5:8">
      <c r="E532" s="2"/>
      <c r="F532" s="2"/>
      <c r="G532" s="2"/>
      <c r="H532" s="2"/>
    </row>
    <row r="533" spans="5:8">
      <c r="E533" s="2"/>
      <c r="F533" s="2"/>
      <c r="G533" s="2"/>
      <c r="H533" s="2"/>
    </row>
    <row r="534" spans="5:8">
      <c r="E534" s="2"/>
      <c r="F534" s="2"/>
      <c r="G534" s="2"/>
      <c r="H534" s="2"/>
    </row>
    <row r="535" spans="5:8">
      <c r="E535" s="2"/>
      <c r="F535" s="2"/>
      <c r="G535" s="2"/>
      <c r="H535" s="2"/>
    </row>
    <row r="536" spans="5:8">
      <c r="E536" s="2"/>
      <c r="F536" s="2"/>
      <c r="G536" s="2"/>
      <c r="H536" s="2"/>
    </row>
    <row r="537" spans="5:8">
      <c r="E537" s="2"/>
      <c r="F537" s="2"/>
      <c r="G537" s="2"/>
      <c r="H537" s="2"/>
    </row>
    <row r="538" spans="5:8">
      <c r="E538" s="2"/>
      <c r="F538" s="2"/>
      <c r="G538" s="2"/>
      <c r="H538" s="2"/>
    </row>
    <row r="539" spans="5:8">
      <c r="E539" s="2"/>
      <c r="F539" s="2"/>
      <c r="G539" s="2"/>
      <c r="H539" s="2"/>
    </row>
    <row r="540" spans="5:8">
      <c r="E540" s="2"/>
      <c r="F540" s="2"/>
      <c r="G540" s="2"/>
      <c r="H540" s="2"/>
    </row>
    <row r="541" spans="5:8">
      <c r="E541" s="2"/>
      <c r="F541" s="2"/>
      <c r="G541" s="2"/>
      <c r="H541" s="2"/>
    </row>
    <row r="542" spans="5:8">
      <c r="E542" s="4"/>
      <c r="F542" s="4"/>
      <c r="G542" s="4"/>
      <c r="H542" s="4"/>
    </row>
    <row r="543" spans="5:8">
      <c r="E543" s="2"/>
      <c r="F543" s="2"/>
      <c r="G543" s="2"/>
      <c r="H543" s="2"/>
    </row>
    <row r="544" spans="5:8">
      <c r="E544" s="4"/>
      <c r="F544" s="4"/>
      <c r="G544" s="4"/>
      <c r="H544" s="4"/>
    </row>
    <row r="545" spans="5:8">
      <c r="E545" s="2"/>
      <c r="F545" s="2"/>
      <c r="G545" s="2"/>
      <c r="H545" s="2"/>
    </row>
    <row r="546" spans="5:8">
      <c r="E546" s="2"/>
      <c r="F546" s="2"/>
      <c r="G546" s="2"/>
      <c r="H546" s="2"/>
    </row>
    <row r="547" spans="5:8">
      <c r="E547" s="4"/>
      <c r="F547" s="4"/>
      <c r="G547" s="4"/>
      <c r="H547" s="4"/>
    </row>
    <row r="548" spans="5:8">
      <c r="E548" s="2"/>
      <c r="F548" s="2"/>
      <c r="G548" s="2"/>
      <c r="H548" s="2"/>
    </row>
    <row r="549" spans="5:8">
      <c r="E549" s="2"/>
      <c r="F549" s="2"/>
      <c r="G549" s="2"/>
      <c r="H549" s="2"/>
    </row>
    <row r="550" spans="5:8">
      <c r="E550" s="2"/>
      <c r="F550" s="2"/>
      <c r="G550" s="2"/>
      <c r="H550" s="2"/>
    </row>
    <row r="551" spans="5:8">
      <c r="E551" s="2"/>
      <c r="F551" s="2"/>
      <c r="G551" s="2"/>
      <c r="H551" s="2"/>
    </row>
    <row r="552" spans="5:8">
      <c r="E552" s="4"/>
      <c r="F552" s="4"/>
      <c r="G552" s="4"/>
      <c r="H552" s="4"/>
    </row>
    <row r="553" spans="5:8">
      <c r="E553" s="2"/>
      <c r="F553" s="2"/>
      <c r="G553" s="2"/>
      <c r="H553" s="2"/>
    </row>
    <row r="554" spans="5:8">
      <c r="E554" s="2"/>
      <c r="F554" s="2"/>
      <c r="G554" s="2"/>
      <c r="H554" s="2"/>
    </row>
    <row r="555" spans="5:8">
      <c r="E555" s="2"/>
      <c r="F555" s="2"/>
      <c r="G555" s="2"/>
      <c r="H555" s="2"/>
    </row>
    <row r="556" spans="5:8">
      <c r="E556" s="4"/>
      <c r="F556" s="4"/>
      <c r="G556" s="4"/>
      <c r="H556" s="4"/>
    </row>
    <row r="557" spans="5:8">
      <c r="E557" s="2"/>
      <c r="F557" s="2"/>
      <c r="G557" s="2"/>
      <c r="H557" s="2"/>
    </row>
    <row r="558" spans="5:8">
      <c r="E558" s="2"/>
      <c r="F558" s="2"/>
      <c r="G558" s="2"/>
      <c r="H558" s="2"/>
    </row>
    <row r="559" spans="5:8">
      <c r="E559" s="4"/>
      <c r="F559" s="4"/>
      <c r="G559" s="4"/>
      <c r="H559" s="4"/>
    </row>
    <row r="560" spans="5:8">
      <c r="E560" s="2"/>
      <c r="F560" s="2"/>
      <c r="G560" s="2"/>
      <c r="H560" s="2"/>
    </row>
    <row r="561" spans="5:8">
      <c r="E561" s="2"/>
      <c r="F561" s="2"/>
      <c r="G561" s="2"/>
      <c r="H561" s="2"/>
    </row>
    <row r="562" spans="5:8">
      <c r="E562" s="2"/>
      <c r="F562" s="2"/>
      <c r="G562" s="2"/>
      <c r="H562" s="2"/>
    </row>
    <row r="563" spans="5:8">
      <c r="E563" s="2"/>
      <c r="F563" s="2"/>
      <c r="G563" s="2"/>
      <c r="H563" s="2"/>
    </row>
    <row r="564" spans="5:8">
      <c r="E564" s="2"/>
      <c r="F564" s="2"/>
      <c r="G564" s="2"/>
      <c r="H564" s="2"/>
    </row>
    <row r="565" spans="5:8">
      <c r="E565" s="2"/>
      <c r="F565" s="2"/>
      <c r="G565" s="2"/>
      <c r="H565" s="2"/>
    </row>
    <row r="566" spans="5:8">
      <c r="E566" s="2"/>
      <c r="F566" s="2"/>
      <c r="G566" s="2"/>
      <c r="H566" s="2"/>
    </row>
    <row r="567" spans="5:8">
      <c r="E567" s="2"/>
      <c r="F567" s="2"/>
      <c r="G567" s="2"/>
      <c r="H567" s="2"/>
    </row>
    <row r="568" spans="5:8">
      <c r="E568" s="4"/>
      <c r="F568" s="4"/>
      <c r="G568" s="4"/>
      <c r="H568" s="4"/>
    </row>
    <row r="569" spans="5:8">
      <c r="E569" s="2"/>
      <c r="F569" s="2"/>
      <c r="G569" s="2"/>
      <c r="H569" s="2"/>
    </row>
    <row r="570" spans="5:8">
      <c r="E570" s="2"/>
      <c r="F570" s="2"/>
      <c r="G570" s="2"/>
      <c r="H570" s="2"/>
    </row>
    <row r="571" spans="5:8">
      <c r="E571" s="4"/>
      <c r="F571" s="4"/>
      <c r="G571" s="4"/>
      <c r="H571" s="4"/>
    </row>
    <row r="572" spans="5:8">
      <c r="E572" s="2"/>
      <c r="F572" s="2"/>
      <c r="G572" s="2"/>
      <c r="H572" s="2"/>
    </row>
    <row r="573" spans="5:8">
      <c r="E573" s="2"/>
      <c r="F573" s="2"/>
      <c r="G573" s="2"/>
      <c r="H573" s="2"/>
    </row>
    <row r="574" spans="5:8">
      <c r="E574" s="2"/>
      <c r="F574" s="2"/>
      <c r="G574" s="2"/>
      <c r="H574" s="2"/>
    </row>
    <row r="575" spans="5:8">
      <c r="E575" s="2"/>
      <c r="F575" s="2"/>
      <c r="G575" s="2"/>
      <c r="H575" s="2"/>
    </row>
    <row r="576" spans="5:8">
      <c r="E576" s="2"/>
      <c r="F576" s="2"/>
      <c r="G576" s="2"/>
      <c r="H576" s="2"/>
    </row>
    <row r="577" spans="5:8">
      <c r="E577" s="2"/>
      <c r="F577" s="2"/>
      <c r="G577" s="2"/>
      <c r="H577" s="2"/>
    </row>
    <row r="578" spans="5:8">
      <c r="E578" s="2"/>
      <c r="F578" s="2"/>
      <c r="G578" s="2"/>
      <c r="H578" s="2"/>
    </row>
    <row r="579" spans="5:8">
      <c r="E579" s="4"/>
      <c r="F579" s="4"/>
      <c r="G579" s="4"/>
      <c r="H579" s="4"/>
    </row>
    <row r="580" spans="5:8">
      <c r="E580" s="2"/>
      <c r="F580" s="2"/>
      <c r="G580" s="2"/>
      <c r="H580" s="2"/>
    </row>
    <row r="581" spans="5:8">
      <c r="E581" s="2"/>
      <c r="F581" s="2"/>
      <c r="G581" s="2"/>
      <c r="H581" s="2"/>
    </row>
    <row r="582" spans="5:8">
      <c r="E582" s="4"/>
      <c r="F582" s="4"/>
      <c r="G582" s="4"/>
      <c r="H582" s="4"/>
    </row>
    <row r="583" spans="5:8">
      <c r="E583" s="2"/>
      <c r="F583" s="2"/>
      <c r="G583" s="2"/>
      <c r="H583" s="2"/>
    </row>
    <row r="584" spans="5:8">
      <c r="E584" s="2"/>
      <c r="F584" s="2"/>
      <c r="G584" s="2"/>
      <c r="H584" s="2"/>
    </row>
    <row r="585" spans="5:8">
      <c r="E585" s="2"/>
      <c r="F585" s="2"/>
      <c r="G585" s="2"/>
      <c r="H585" s="2"/>
    </row>
    <row r="586" spans="5:8">
      <c r="E586" s="2"/>
      <c r="F586" s="2"/>
      <c r="G586" s="2"/>
      <c r="H586" s="2"/>
    </row>
    <row r="587" spans="5:8">
      <c r="E587" s="2"/>
      <c r="F587" s="2"/>
      <c r="G587" s="2"/>
      <c r="H587" s="2"/>
    </row>
    <row r="588" spans="5:8">
      <c r="E588" s="4"/>
      <c r="F588" s="4"/>
      <c r="G588" s="4"/>
      <c r="H588" s="4"/>
    </row>
    <row r="589" spans="5:8">
      <c r="E589" s="4"/>
      <c r="F589" s="4"/>
      <c r="G589" s="4"/>
      <c r="H589" s="4"/>
    </row>
    <row r="590" spans="5:8">
      <c r="E590" s="4"/>
      <c r="F590" s="4"/>
      <c r="G590" s="4"/>
      <c r="H590" s="4"/>
    </row>
    <row r="591" spans="5:8">
      <c r="E591" s="4"/>
      <c r="F591" s="4"/>
      <c r="G591" s="4"/>
      <c r="H591" s="4"/>
    </row>
    <row r="592" spans="5:8">
      <c r="E592" s="2"/>
      <c r="F592" s="2"/>
      <c r="G592" s="2"/>
      <c r="H592" s="2"/>
    </row>
    <row r="593" spans="5:8">
      <c r="E593" s="2"/>
      <c r="F593" s="2"/>
      <c r="G593" s="2"/>
      <c r="H593" s="2"/>
    </row>
    <row r="594" spans="5:8">
      <c r="E594" s="2"/>
      <c r="F594" s="2"/>
      <c r="G594" s="2"/>
      <c r="H594" s="2"/>
    </row>
    <row r="595" spans="5:8">
      <c r="E595" s="2"/>
      <c r="F595" s="2"/>
      <c r="G595" s="2"/>
      <c r="H595" s="2"/>
    </row>
    <row r="596" spans="5:8">
      <c r="E596" s="2"/>
      <c r="F596" s="2"/>
      <c r="G596" s="2"/>
      <c r="H596" s="2"/>
    </row>
    <row r="597" spans="5:8">
      <c r="E597" s="4"/>
      <c r="F597" s="4"/>
      <c r="G597" s="4"/>
      <c r="H597" s="4"/>
    </row>
    <row r="598" spans="5:8">
      <c r="E598" s="2"/>
      <c r="F598" s="2"/>
      <c r="G598" s="2"/>
      <c r="H598" s="2"/>
    </row>
    <row r="599" spans="5:8">
      <c r="E599" s="2"/>
      <c r="F599" s="2"/>
      <c r="G599" s="2"/>
      <c r="H599" s="2"/>
    </row>
    <row r="600" spans="5:8">
      <c r="E600" s="4"/>
      <c r="F600" s="4"/>
      <c r="G600" s="4"/>
      <c r="H600" s="4"/>
    </row>
    <row r="601" spans="5:8">
      <c r="E601" s="2"/>
      <c r="F601" s="2"/>
      <c r="G601" s="2"/>
      <c r="H601" s="2"/>
    </row>
    <row r="602" spans="5:8">
      <c r="E602" s="2"/>
      <c r="F602" s="2"/>
      <c r="G602" s="2"/>
      <c r="H602" s="2"/>
    </row>
    <row r="603" spans="5:8">
      <c r="E603" s="4"/>
      <c r="F603" s="4"/>
      <c r="G603" s="4"/>
      <c r="H603" s="4"/>
    </row>
    <row r="604" spans="5:8">
      <c r="E604" s="2"/>
      <c r="F604" s="2"/>
      <c r="G604" s="2"/>
      <c r="H604" s="2"/>
    </row>
    <row r="605" spans="5:8">
      <c r="E605" s="2"/>
      <c r="F605" s="2"/>
      <c r="G605" s="2"/>
      <c r="H605" s="2"/>
    </row>
    <row r="606" spans="5:8">
      <c r="E606" s="2"/>
      <c r="F606" s="2"/>
      <c r="G606" s="2"/>
      <c r="H606" s="2"/>
    </row>
    <row r="607" spans="5:8">
      <c r="E607" s="2"/>
      <c r="F607" s="2"/>
      <c r="G607" s="2"/>
      <c r="H607" s="2"/>
    </row>
    <row r="608" spans="5:8">
      <c r="E608" s="2"/>
      <c r="F608" s="2"/>
      <c r="G608" s="2"/>
      <c r="H608" s="2"/>
    </row>
    <row r="609" spans="5:8">
      <c r="E609" s="2"/>
      <c r="F609" s="2"/>
      <c r="G609" s="2"/>
      <c r="H609" s="2"/>
    </row>
    <row r="610" spans="5:8">
      <c r="E610" s="2"/>
      <c r="F610" s="2"/>
      <c r="G610" s="2"/>
      <c r="H610" s="2"/>
    </row>
    <row r="611" spans="5:8">
      <c r="E611" s="2"/>
      <c r="F611" s="2"/>
      <c r="G611" s="2"/>
      <c r="H611" s="2"/>
    </row>
    <row r="612" spans="5:8">
      <c r="E612" s="4"/>
      <c r="F612" s="4"/>
      <c r="G612" s="4"/>
      <c r="H612" s="4"/>
    </row>
    <row r="613" spans="5:8">
      <c r="E613" s="2"/>
      <c r="F613" s="2"/>
      <c r="G613" s="2"/>
      <c r="H613" s="2"/>
    </row>
    <row r="614" spans="5:8">
      <c r="E614" s="2"/>
      <c r="F614" s="2"/>
      <c r="G614" s="2"/>
      <c r="H614" s="2"/>
    </row>
    <row r="615" spans="5:8">
      <c r="E615" s="2"/>
      <c r="F615" s="2"/>
      <c r="G615" s="2"/>
      <c r="H615" s="2"/>
    </row>
    <row r="616" spans="5:8">
      <c r="E616" s="4"/>
      <c r="F616" s="4"/>
      <c r="G616" s="4"/>
      <c r="H616" s="4"/>
    </row>
    <row r="617" spans="5:8">
      <c r="E617" s="4"/>
      <c r="F617" s="4"/>
      <c r="G617" s="4"/>
      <c r="H617" s="4"/>
    </row>
    <row r="618" spans="5:8">
      <c r="E618" s="2"/>
      <c r="F618" s="2"/>
      <c r="G618" s="2"/>
      <c r="H618" s="2"/>
    </row>
    <row r="619" spans="5:8">
      <c r="E619" s="2"/>
      <c r="F619" s="2"/>
      <c r="G619" s="2"/>
      <c r="H619" s="2"/>
    </row>
    <row r="620" spans="5:8">
      <c r="E620" s="2"/>
      <c r="F620" s="2"/>
      <c r="G620" s="2"/>
      <c r="H620" s="2"/>
    </row>
    <row r="621" spans="5:8">
      <c r="E621" s="2"/>
      <c r="F621" s="2"/>
      <c r="G621" s="2"/>
      <c r="H621" s="2"/>
    </row>
    <row r="622" spans="5:8">
      <c r="E622" s="2"/>
      <c r="F622" s="2"/>
      <c r="G622" s="2"/>
      <c r="H622" s="2"/>
    </row>
    <row r="623" spans="5:8">
      <c r="E623" s="4"/>
      <c r="F623" s="4"/>
      <c r="G623" s="4"/>
      <c r="H623" s="4"/>
    </row>
    <row r="624" spans="5:8">
      <c r="E624" s="2"/>
      <c r="F624" s="2"/>
      <c r="G624" s="2"/>
      <c r="H624" s="2"/>
    </row>
    <row r="625" spans="5:8">
      <c r="E625" s="2"/>
      <c r="F625" s="2"/>
      <c r="G625" s="2"/>
      <c r="H625" s="2"/>
    </row>
    <row r="626" spans="5:8">
      <c r="E626" s="4"/>
      <c r="F626" s="4"/>
      <c r="G626" s="4"/>
      <c r="H626" s="4"/>
    </row>
    <row r="627" spans="5:8">
      <c r="E627" s="2"/>
      <c r="F627" s="2"/>
      <c r="G627" s="2"/>
      <c r="H627" s="2"/>
    </row>
    <row r="628" spans="5:8">
      <c r="E628" s="2"/>
      <c r="F628" s="2"/>
      <c r="G628" s="2"/>
      <c r="H628" s="2"/>
    </row>
    <row r="629" spans="5:8">
      <c r="E629" s="2"/>
      <c r="F629" s="2"/>
      <c r="G629" s="2"/>
      <c r="H629" s="2"/>
    </row>
    <row r="630" spans="5:8">
      <c r="E630" s="2"/>
      <c r="F630" s="2"/>
      <c r="G630" s="2"/>
      <c r="H630" s="2"/>
    </row>
    <row r="631" spans="5:8">
      <c r="E631" s="2"/>
      <c r="F631" s="2"/>
      <c r="G631" s="2"/>
      <c r="H631" s="2"/>
    </row>
    <row r="632" spans="5:8">
      <c r="E632" s="2"/>
      <c r="F632" s="2"/>
      <c r="G632" s="2"/>
      <c r="H632" s="2"/>
    </row>
    <row r="633" spans="5:8">
      <c r="E633" s="2"/>
      <c r="F633" s="2"/>
      <c r="G633" s="2"/>
      <c r="H633" s="2"/>
    </row>
    <row r="634" spans="5:8">
      <c r="E634" s="2"/>
      <c r="F634" s="2"/>
      <c r="G634" s="2"/>
      <c r="H634" s="2"/>
    </row>
    <row r="635" spans="5:8">
      <c r="E635" s="2"/>
      <c r="F635" s="2"/>
      <c r="G635" s="2"/>
      <c r="H635" s="2"/>
    </row>
    <row r="636" spans="5:8">
      <c r="E636" s="4"/>
      <c r="F636" s="4"/>
      <c r="G636" s="4"/>
      <c r="H636" s="4"/>
    </row>
    <row r="637" spans="5:8">
      <c r="E637" s="2"/>
      <c r="F637" s="2"/>
      <c r="G637" s="2"/>
      <c r="H637" s="2"/>
    </row>
    <row r="638" spans="5:8">
      <c r="E638" s="2"/>
      <c r="F638" s="2"/>
      <c r="G638" s="2"/>
      <c r="H638" s="2"/>
    </row>
    <row r="639" spans="5:8">
      <c r="E639" s="2"/>
      <c r="F639" s="2"/>
      <c r="G639" s="2"/>
      <c r="H639" s="2"/>
    </row>
    <row r="640" spans="5:8">
      <c r="E640" s="2"/>
      <c r="F640" s="2"/>
      <c r="G640" s="2"/>
      <c r="H640" s="2"/>
    </row>
    <row r="641" spans="5:8">
      <c r="E641" s="4"/>
      <c r="F641" s="4"/>
      <c r="G641" s="4"/>
      <c r="H641" s="4"/>
    </row>
    <row r="642" spans="5:8">
      <c r="E642" s="2"/>
      <c r="F642" s="2"/>
      <c r="G642" s="2"/>
      <c r="H642" s="2"/>
    </row>
    <row r="643" spans="5:8">
      <c r="E643" s="2"/>
      <c r="F643" s="2"/>
      <c r="G643" s="2"/>
      <c r="H643" s="2"/>
    </row>
    <row r="644" spans="5:8">
      <c r="E644" s="2"/>
      <c r="F644" s="2"/>
      <c r="G644" s="2"/>
      <c r="H644" s="2"/>
    </row>
    <row r="645" spans="5:8">
      <c r="E645" s="2"/>
      <c r="F645" s="2"/>
      <c r="G645" s="2"/>
      <c r="H645" s="2"/>
    </row>
    <row r="646" spans="5:8">
      <c r="E646" s="2"/>
      <c r="F646" s="2"/>
      <c r="G646" s="2"/>
      <c r="H646" s="2"/>
    </row>
    <row r="647" spans="5:8">
      <c r="E647" s="2"/>
      <c r="F647" s="2"/>
      <c r="G647" s="2"/>
      <c r="H647" s="2"/>
    </row>
    <row r="648" spans="5:8">
      <c r="E648" s="2"/>
      <c r="F648" s="2"/>
      <c r="G648" s="2"/>
      <c r="H648" s="2"/>
    </row>
    <row r="649" spans="5:8">
      <c r="E649" s="2"/>
      <c r="F649" s="2"/>
      <c r="G649" s="2"/>
      <c r="H649" s="2"/>
    </row>
    <row r="650" spans="5:8">
      <c r="E650" s="2"/>
      <c r="F650" s="2"/>
      <c r="G650" s="2"/>
      <c r="H650" s="2"/>
    </row>
    <row r="651" spans="5:8">
      <c r="E651" s="2"/>
      <c r="F651" s="2"/>
      <c r="G651" s="2"/>
      <c r="H651" s="2"/>
    </row>
    <row r="652" spans="5:8">
      <c r="E652" s="2"/>
      <c r="F652" s="2"/>
      <c r="G652" s="2"/>
      <c r="H652" s="2"/>
    </row>
    <row r="653" spans="5:8">
      <c r="E653" s="2"/>
      <c r="F653" s="2"/>
      <c r="G653" s="2"/>
      <c r="H653" s="2"/>
    </row>
    <row r="654" spans="5:8">
      <c r="E654" s="2"/>
      <c r="F654" s="2"/>
      <c r="G654" s="2"/>
      <c r="H654" s="2"/>
    </row>
    <row r="655" spans="5:8">
      <c r="E655" s="4"/>
      <c r="F655" s="4"/>
      <c r="G655" s="4"/>
      <c r="H655" s="4"/>
    </row>
    <row r="656" spans="5:8">
      <c r="E656" s="4"/>
      <c r="F656" s="4"/>
      <c r="G656" s="4"/>
      <c r="H656" s="4"/>
    </row>
    <row r="657" spans="5:8">
      <c r="E657" s="4"/>
      <c r="F657" s="4"/>
      <c r="G657" s="4"/>
      <c r="H657" s="4"/>
    </row>
    <row r="658" spans="5:8">
      <c r="E658" s="4"/>
      <c r="F658" s="4"/>
      <c r="G658" s="4"/>
      <c r="H658" s="4"/>
    </row>
    <row r="659" spans="5:8">
      <c r="E659" s="2"/>
      <c r="F659" s="2"/>
      <c r="G659" s="2"/>
      <c r="H659" s="2"/>
    </row>
    <row r="660" spans="5:8">
      <c r="E660" s="2"/>
      <c r="F660" s="2"/>
      <c r="G660" s="2"/>
      <c r="H660" s="2"/>
    </row>
    <row r="661" spans="5:8">
      <c r="E661" s="2"/>
      <c r="F661" s="2"/>
      <c r="G661" s="2"/>
      <c r="H661" s="2"/>
    </row>
    <row r="662" spans="5:8">
      <c r="E662" s="2"/>
      <c r="F662" s="2"/>
      <c r="G662" s="2"/>
      <c r="H662" s="2"/>
    </row>
    <row r="663" spans="5:8">
      <c r="E663" s="2"/>
      <c r="F663" s="2"/>
      <c r="G663" s="2"/>
      <c r="H663" s="2"/>
    </row>
    <row r="664" spans="5:8">
      <c r="E664" s="2"/>
      <c r="F664" s="2"/>
      <c r="G664" s="2"/>
      <c r="H664" s="2"/>
    </row>
    <row r="665" spans="5:8">
      <c r="E665" s="2"/>
      <c r="F665" s="2"/>
      <c r="G665" s="2"/>
      <c r="H665" s="2"/>
    </row>
    <row r="666" spans="5:8">
      <c r="E666" s="2"/>
      <c r="F666" s="2"/>
      <c r="G666" s="2"/>
      <c r="H666" s="2"/>
    </row>
    <row r="667" spans="5:8">
      <c r="E667" s="4"/>
      <c r="F667" s="4"/>
      <c r="G667" s="4"/>
      <c r="H667" s="4"/>
    </row>
    <row r="668" spans="5:8">
      <c r="E668" s="4"/>
      <c r="F668" s="4"/>
      <c r="G668" s="4"/>
      <c r="H668" s="4"/>
    </row>
    <row r="669" spans="5:8">
      <c r="E669" s="4"/>
      <c r="F669" s="4"/>
      <c r="G669" s="4"/>
      <c r="H669" s="4"/>
    </row>
    <row r="670" spans="5:8">
      <c r="E670" s="4"/>
      <c r="F670" s="4"/>
      <c r="G670" s="4"/>
      <c r="H670" s="4"/>
    </row>
    <row r="671" spans="5:8">
      <c r="E671" s="4"/>
      <c r="F671" s="4"/>
      <c r="G671" s="4"/>
      <c r="H671" s="4"/>
    </row>
    <row r="672" spans="5:8">
      <c r="E672" s="4"/>
      <c r="F672" s="4"/>
      <c r="G672" s="4"/>
      <c r="H672" s="4"/>
    </row>
    <row r="673" spans="5:8">
      <c r="E673" s="4"/>
      <c r="F673" s="4"/>
      <c r="G673" s="4"/>
      <c r="H673" s="4"/>
    </row>
    <row r="674" spans="5:8">
      <c r="E674" s="2"/>
      <c r="F674" s="2"/>
      <c r="G674" s="2"/>
      <c r="H674" s="2"/>
    </row>
    <row r="675" spans="5:8">
      <c r="E675" s="2"/>
      <c r="F675" s="2"/>
      <c r="G675" s="2"/>
      <c r="H675" s="2"/>
    </row>
    <row r="676" spans="5:8">
      <c r="E676" s="2"/>
      <c r="F676" s="2"/>
      <c r="G676" s="2"/>
      <c r="H676" s="2"/>
    </row>
    <row r="677" spans="5:8">
      <c r="E677" s="2"/>
      <c r="F677" s="2"/>
      <c r="G677" s="2"/>
      <c r="H677" s="2"/>
    </row>
    <row r="678" spans="5:8">
      <c r="E678" s="4"/>
      <c r="F678" s="4"/>
      <c r="G678" s="4"/>
      <c r="H678" s="4"/>
    </row>
    <row r="679" spans="5:8">
      <c r="E679" s="2"/>
      <c r="F679" s="2"/>
      <c r="G679" s="2"/>
      <c r="H679" s="2"/>
    </row>
    <row r="680" spans="5:8">
      <c r="E680" s="2"/>
      <c r="F680" s="2"/>
      <c r="G680" s="2"/>
      <c r="H680" s="2"/>
    </row>
    <row r="681" spans="5:8">
      <c r="E681" s="2"/>
      <c r="F681" s="2"/>
      <c r="G681" s="2"/>
      <c r="H681" s="2"/>
    </row>
    <row r="682" spans="5:8">
      <c r="E682" s="2"/>
      <c r="F682" s="2"/>
      <c r="G682" s="2"/>
      <c r="H682" s="2"/>
    </row>
    <row r="683" spans="5:8">
      <c r="E683" s="4"/>
      <c r="F683" s="4"/>
      <c r="G683" s="4"/>
      <c r="H683" s="4"/>
    </row>
    <row r="684" spans="5:8">
      <c r="E684" s="4"/>
      <c r="F684" s="4"/>
      <c r="G684" s="4"/>
      <c r="H684" s="4"/>
    </row>
    <row r="685" spans="5:8">
      <c r="E685" s="2"/>
      <c r="F685" s="2"/>
      <c r="G685" s="2"/>
      <c r="H685" s="2"/>
    </row>
    <row r="686" spans="5:8">
      <c r="E686" s="2"/>
      <c r="F686" s="2"/>
      <c r="G686" s="2"/>
      <c r="H686" s="2"/>
    </row>
    <row r="687" spans="5:8">
      <c r="E687" s="4"/>
      <c r="F687" s="4"/>
      <c r="G687" s="4"/>
      <c r="H687" s="4"/>
    </row>
    <row r="688" spans="5:8">
      <c r="E688" s="2"/>
      <c r="F688" s="2"/>
      <c r="G688" s="2"/>
      <c r="H688" s="2"/>
    </row>
    <row r="689" spans="5:8">
      <c r="E689" s="2"/>
      <c r="F689" s="2"/>
      <c r="G689" s="2"/>
      <c r="H689" s="2"/>
    </row>
    <row r="690" spans="5:8">
      <c r="E690" s="4"/>
      <c r="F690" s="4"/>
      <c r="G690" s="4"/>
      <c r="H690" s="4"/>
    </row>
    <row r="691" spans="5:8">
      <c r="E691" s="2"/>
      <c r="F691" s="2"/>
      <c r="G691" s="2"/>
      <c r="H691" s="2"/>
    </row>
    <row r="692" spans="5:8">
      <c r="E692" s="2"/>
      <c r="F692" s="2"/>
      <c r="G692" s="2"/>
      <c r="H692" s="2"/>
    </row>
    <row r="693" spans="5:8">
      <c r="E693" s="1"/>
      <c r="F693" s="1"/>
      <c r="G693" s="1"/>
      <c r="H693" s="1"/>
    </row>
    <row r="694" spans="5:8">
      <c r="E694" s="1"/>
      <c r="F694" s="1"/>
      <c r="G694" s="1"/>
      <c r="H694" s="1"/>
    </row>
    <row r="695" spans="5:8">
      <c r="E695" s="1"/>
      <c r="F695" s="1"/>
      <c r="G695" s="1"/>
      <c r="H695" s="1"/>
    </row>
    <row r="696" spans="5:8">
      <c r="E696" s="1"/>
      <c r="F696" s="1"/>
      <c r="G696" s="1"/>
      <c r="H696" s="1"/>
    </row>
    <row r="697" spans="5:8">
      <c r="E697" s="1"/>
      <c r="F697" s="1"/>
      <c r="G697" s="1"/>
      <c r="H697" s="1"/>
    </row>
    <row r="698" spans="5:8">
      <c r="E698" s="2"/>
      <c r="F698" s="2"/>
      <c r="G698" s="2"/>
      <c r="H698" s="2"/>
    </row>
    <row r="699" spans="5:8">
      <c r="E699" s="4"/>
      <c r="F699" s="4"/>
      <c r="G699" s="4"/>
      <c r="H699" s="4"/>
    </row>
    <row r="700" spans="5:8">
      <c r="E700" s="2"/>
      <c r="F700" s="2"/>
      <c r="G700" s="2"/>
      <c r="H700" s="2"/>
    </row>
    <row r="701" spans="5:8">
      <c r="E701" s="2"/>
      <c r="F701" s="2"/>
      <c r="G701" s="2"/>
      <c r="H701" s="2"/>
    </row>
    <row r="702" spans="5:8">
      <c r="E702" s="2"/>
      <c r="F702" s="2"/>
      <c r="G702" s="2"/>
      <c r="H702" s="2"/>
    </row>
    <row r="703" spans="5:8">
      <c r="E703" s="3"/>
      <c r="F703" s="3"/>
      <c r="G703" s="3"/>
      <c r="H703" s="3"/>
    </row>
    <row r="704" spans="5:8">
      <c r="E704" s="1"/>
      <c r="F704" s="1"/>
      <c r="G704" s="1"/>
      <c r="H704" s="1"/>
    </row>
    <row r="705" spans="5:8">
      <c r="E705" s="2"/>
      <c r="F705" s="2"/>
      <c r="G705" s="2"/>
      <c r="H705" s="2"/>
    </row>
    <row r="706" spans="5:8">
      <c r="E706" s="2"/>
      <c r="F706" s="2"/>
      <c r="G706" s="2"/>
      <c r="H706" s="2"/>
    </row>
    <row r="707" spans="5:8">
      <c r="E707" s="2"/>
      <c r="F707" s="2"/>
      <c r="G707" s="2"/>
      <c r="H707" s="2"/>
    </row>
    <row r="708" spans="5:8">
      <c r="E708" s="2"/>
      <c r="F708" s="2"/>
      <c r="G708" s="2"/>
      <c r="H708" s="2"/>
    </row>
    <row r="709" spans="5:8">
      <c r="E709" s="2"/>
      <c r="F709" s="2"/>
      <c r="G709" s="2"/>
      <c r="H709" s="2"/>
    </row>
    <row r="710" spans="5:8">
      <c r="E710" s="2"/>
      <c r="F710" s="2"/>
      <c r="G710" s="2"/>
      <c r="H710" s="2"/>
    </row>
    <row r="711" spans="5:8">
      <c r="E711" s="2"/>
      <c r="F711" s="2"/>
      <c r="G711" s="2"/>
      <c r="H711" s="2"/>
    </row>
    <row r="712" spans="5:8">
      <c r="E712" s="2"/>
      <c r="F712" s="2"/>
      <c r="G712" s="2"/>
      <c r="H712" s="2"/>
    </row>
    <row r="713" spans="5:8">
      <c r="E713" s="2"/>
      <c r="F713" s="2"/>
      <c r="G713" s="2"/>
      <c r="H713" s="2"/>
    </row>
    <row r="714" spans="5:8">
      <c r="E714" s="2"/>
      <c r="F714" s="2"/>
      <c r="G714" s="2"/>
      <c r="H714" s="2"/>
    </row>
    <row r="715" spans="5:8">
      <c r="E715" s="4"/>
      <c r="F715" s="4"/>
      <c r="G715" s="4"/>
      <c r="H715" s="4"/>
    </row>
    <row r="716" spans="5:8">
      <c r="E716" s="2"/>
      <c r="F716" s="2"/>
      <c r="G716" s="2"/>
      <c r="H716" s="2"/>
    </row>
    <row r="717" spans="5:8">
      <c r="E717" s="2"/>
      <c r="F717" s="2"/>
      <c r="G717" s="2"/>
      <c r="H717" s="2"/>
    </row>
    <row r="718" spans="5:8">
      <c r="E718" s="4"/>
      <c r="F718" s="4"/>
      <c r="G718" s="4"/>
      <c r="H718" s="4"/>
    </row>
    <row r="719" spans="5:8">
      <c r="E719" s="2"/>
      <c r="F719" s="2"/>
      <c r="G719" s="2"/>
      <c r="H719" s="2"/>
    </row>
    <row r="720" spans="5:8">
      <c r="E720" s="2"/>
      <c r="F720" s="2"/>
      <c r="G720" s="2"/>
      <c r="H720" s="2"/>
    </row>
    <row r="721" spans="5:8">
      <c r="E721" s="2"/>
      <c r="F721" s="2"/>
      <c r="G721" s="2"/>
      <c r="H721" s="2"/>
    </row>
    <row r="722" spans="5:8">
      <c r="E722" s="4"/>
      <c r="F722" s="4"/>
      <c r="G722" s="4"/>
      <c r="H722" s="4"/>
    </row>
    <row r="723" spans="5:8">
      <c r="E723" s="2"/>
      <c r="F723" s="2"/>
      <c r="G723" s="2"/>
      <c r="H723" s="2"/>
    </row>
    <row r="724" spans="5:8">
      <c r="E724" s="2"/>
      <c r="F724" s="2"/>
      <c r="G724" s="2"/>
      <c r="H724" s="2"/>
    </row>
    <row r="725" spans="5:8">
      <c r="E725" s="2"/>
      <c r="F725" s="2"/>
      <c r="G725" s="2"/>
      <c r="H725" s="2"/>
    </row>
    <row r="726" spans="5:8">
      <c r="E726" s="4"/>
      <c r="F726" s="4"/>
      <c r="G726" s="4"/>
      <c r="H726" s="4"/>
    </row>
    <row r="727" spans="5:8">
      <c r="E727" s="4"/>
      <c r="F727" s="4"/>
      <c r="G727" s="4"/>
      <c r="H727" s="4"/>
    </row>
    <row r="728" spans="5:8">
      <c r="E728" s="2"/>
      <c r="F728" s="2"/>
      <c r="G728" s="2"/>
      <c r="H728" s="2"/>
    </row>
    <row r="729" spans="5:8">
      <c r="E729" s="2"/>
      <c r="F729" s="2"/>
      <c r="G729" s="2"/>
      <c r="H729" s="2"/>
    </row>
    <row r="730" spans="5:8">
      <c r="E730" s="2"/>
      <c r="F730" s="2"/>
      <c r="G730" s="2"/>
      <c r="H730" s="2"/>
    </row>
    <row r="731" spans="5:8">
      <c r="E731" s="2"/>
      <c r="F731" s="2"/>
      <c r="G731" s="2"/>
      <c r="H731" s="2"/>
    </row>
    <row r="732" spans="5:8">
      <c r="E732" s="2"/>
      <c r="F732" s="2"/>
      <c r="G732" s="2"/>
      <c r="H732" s="2"/>
    </row>
    <row r="733" spans="5:8">
      <c r="E733" s="4"/>
      <c r="F733" s="4"/>
      <c r="G733" s="4"/>
      <c r="H733" s="4"/>
    </row>
    <row r="734" spans="5:8">
      <c r="E734" s="4"/>
      <c r="F734" s="4"/>
      <c r="G734" s="4"/>
      <c r="H734" s="4"/>
    </row>
    <row r="735" spans="5:8">
      <c r="E735" s="2"/>
      <c r="F735" s="2"/>
      <c r="G735" s="2"/>
      <c r="H735" s="2"/>
    </row>
    <row r="736" spans="5:8">
      <c r="E736" s="2"/>
      <c r="F736" s="2"/>
      <c r="G736" s="2"/>
      <c r="H736" s="2"/>
    </row>
    <row r="737" spans="5:8">
      <c r="E737" s="2"/>
      <c r="F737" s="2"/>
      <c r="G737" s="2"/>
      <c r="H737" s="2"/>
    </row>
    <row r="738" spans="5:8">
      <c r="E738" s="2"/>
      <c r="F738" s="2"/>
      <c r="G738" s="2"/>
      <c r="H738" s="2"/>
    </row>
    <row r="739" spans="5:8">
      <c r="E739" s="4"/>
      <c r="F739" s="4"/>
      <c r="G739" s="4"/>
      <c r="H739" s="4"/>
    </row>
    <row r="740" spans="5:8">
      <c r="E740" s="4"/>
      <c r="F740" s="4"/>
      <c r="G740" s="4"/>
      <c r="H740" s="4"/>
    </row>
    <row r="741" spans="5:8">
      <c r="E741" s="4"/>
      <c r="F741" s="4"/>
      <c r="G741" s="4"/>
      <c r="H741" s="4"/>
    </row>
    <row r="742" spans="5:8">
      <c r="E742" s="2"/>
      <c r="F742" s="2"/>
      <c r="G742" s="2"/>
      <c r="H742" s="2"/>
    </row>
    <row r="743" spans="5:8">
      <c r="E743" s="2"/>
      <c r="F743" s="2"/>
      <c r="G743" s="2"/>
      <c r="H743" s="2"/>
    </row>
    <row r="744" spans="5:8">
      <c r="E744" s="4"/>
      <c r="F744" s="4"/>
      <c r="G744" s="4"/>
      <c r="H744" s="4"/>
    </row>
    <row r="745" spans="5:8">
      <c r="E745" s="4"/>
      <c r="F745" s="4"/>
      <c r="G745" s="4"/>
      <c r="H745" s="4"/>
    </row>
    <row r="746" spans="5:8">
      <c r="E746" s="2"/>
      <c r="F746" s="2"/>
      <c r="G746" s="2"/>
      <c r="H746" s="2"/>
    </row>
    <row r="747" spans="5:8">
      <c r="E747" s="2"/>
      <c r="F747" s="2"/>
      <c r="G747" s="2"/>
      <c r="H747" s="2"/>
    </row>
    <row r="748" spans="5:8">
      <c r="E748" s="2"/>
      <c r="F748" s="2"/>
      <c r="G748" s="2"/>
      <c r="H748" s="2"/>
    </row>
    <row r="749" spans="5:8">
      <c r="E749" s="2"/>
      <c r="F749" s="2"/>
      <c r="G749" s="2"/>
      <c r="H749" s="2"/>
    </row>
    <row r="750" spans="5:8">
      <c r="E750" s="2"/>
      <c r="F750" s="2"/>
      <c r="G750" s="2"/>
      <c r="H750" s="2"/>
    </row>
    <row r="751" spans="5:8">
      <c r="E751" s="2"/>
      <c r="F751" s="2"/>
      <c r="G751" s="2"/>
      <c r="H751" s="2"/>
    </row>
    <row r="752" spans="5:8">
      <c r="E752" s="2"/>
      <c r="F752" s="2"/>
      <c r="G752" s="2"/>
      <c r="H752" s="2"/>
    </row>
    <row r="753" spans="5:8">
      <c r="E753" s="2"/>
      <c r="F753" s="2"/>
      <c r="G753" s="2"/>
      <c r="H753" s="2"/>
    </row>
    <row r="754" spans="5:8">
      <c r="E754" s="2"/>
      <c r="F754" s="2"/>
      <c r="G754" s="2"/>
      <c r="H754" s="2"/>
    </row>
    <row r="755" spans="5:8">
      <c r="E755" s="2"/>
      <c r="F755" s="2"/>
      <c r="G755" s="2"/>
      <c r="H755" s="2"/>
    </row>
    <row r="756" spans="5:8">
      <c r="E756" s="2"/>
      <c r="F756" s="2"/>
      <c r="G756" s="2"/>
      <c r="H756" s="2"/>
    </row>
    <row r="757" spans="5:8">
      <c r="E757" s="2"/>
      <c r="F757" s="2"/>
      <c r="G757" s="2"/>
      <c r="H757" s="2"/>
    </row>
    <row r="758" spans="5:8">
      <c r="E758" s="4"/>
      <c r="F758" s="4"/>
      <c r="G758" s="4"/>
      <c r="H758" s="4"/>
    </row>
    <row r="759" spans="5:8">
      <c r="E759" s="4"/>
      <c r="F759" s="4"/>
      <c r="G759" s="4"/>
      <c r="H759" s="4"/>
    </row>
    <row r="760" spans="5:8">
      <c r="E760" s="4"/>
      <c r="F760" s="4"/>
      <c r="G760" s="4"/>
      <c r="H760" s="4"/>
    </row>
    <row r="761" spans="5:8">
      <c r="E761" s="2"/>
      <c r="F761" s="2"/>
      <c r="G761" s="2"/>
      <c r="H761" s="2"/>
    </row>
    <row r="762" spans="5:8">
      <c r="E762" s="2"/>
      <c r="F762" s="2"/>
      <c r="G762" s="2"/>
      <c r="H762" s="2"/>
    </row>
    <row r="763" spans="5:8">
      <c r="E763" s="2"/>
      <c r="F763" s="2"/>
      <c r="G763" s="2"/>
      <c r="H763" s="2"/>
    </row>
    <row r="764" spans="5:8">
      <c r="E764" s="2"/>
      <c r="F764" s="2"/>
      <c r="G764" s="2"/>
      <c r="H764" s="2"/>
    </row>
    <row r="765" spans="5:8">
      <c r="E765" s="2"/>
      <c r="F765" s="2"/>
      <c r="G765" s="2"/>
      <c r="H765" s="2"/>
    </row>
    <row r="766" spans="5:8">
      <c r="E766" s="2"/>
      <c r="F766" s="2"/>
      <c r="G766" s="2"/>
      <c r="H766" s="2"/>
    </row>
    <row r="767" spans="5:8">
      <c r="E767" s="2"/>
      <c r="F767" s="2"/>
      <c r="G767" s="2"/>
      <c r="H767" s="2"/>
    </row>
    <row r="768" spans="5:8">
      <c r="E768" s="2"/>
      <c r="F768" s="2"/>
      <c r="G768" s="2"/>
      <c r="H768" s="2"/>
    </row>
    <row r="769" spans="5:8">
      <c r="E769" s="2"/>
      <c r="F769" s="2"/>
      <c r="G769" s="2"/>
      <c r="H769" s="2"/>
    </row>
    <row r="770" spans="5:8">
      <c r="E770" s="2"/>
      <c r="F770" s="2"/>
      <c r="G770" s="2"/>
      <c r="H770" s="2"/>
    </row>
    <row r="771" spans="5:8">
      <c r="E771" s="2"/>
      <c r="F771" s="2"/>
      <c r="G771" s="2"/>
      <c r="H771" s="2"/>
    </row>
    <row r="772" spans="5:8">
      <c r="E772" s="2"/>
      <c r="F772" s="2"/>
      <c r="G772" s="2"/>
      <c r="H772" s="2"/>
    </row>
    <row r="773" spans="5:8">
      <c r="E773" s="2"/>
      <c r="F773" s="2"/>
      <c r="G773" s="2"/>
      <c r="H773" s="2"/>
    </row>
    <row r="774" spans="5:8">
      <c r="E774" s="2"/>
      <c r="F774" s="2"/>
      <c r="G774" s="2"/>
      <c r="H774" s="2"/>
    </row>
    <row r="775" spans="5:8">
      <c r="E775" s="4"/>
      <c r="F775" s="4"/>
      <c r="G775" s="4"/>
      <c r="H775" s="4"/>
    </row>
    <row r="776" spans="5:8">
      <c r="E776" s="4"/>
      <c r="F776" s="4"/>
      <c r="G776" s="4"/>
      <c r="H776" s="4"/>
    </row>
    <row r="777" spans="5:8">
      <c r="E777" s="4"/>
      <c r="F777" s="4"/>
      <c r="G777" s="4"/>
      <c r="H777" s="4"/>
    </row>
    <row r="778" spans="5:8">
      <c r="E778" s="4"/>
      <c r="F778" s="4"/>
      <c r="G778" s="4"/>
      <c r="H778" s="4"/>
    </row>
    <row r="779" spans="5:8">
      <c r="E779" s="4"/>
      <c r="F779" s="4"/>
      <c r="G779" s="4"/>
      <c r="H779" s="4"/>
    </row>
    <row r="780" spans="5:8">
      <c r="E780" s="2"/>
      <c r="F780" s="2"/>
      <c r="G780" s="2"/>
      <c r="H780" s="2"/>
    </row>
    <row r="781" spans="5:8">
      <c r="E781" s="2"/>
      <c r="F781" s="2"/>
      <c r="G781" s="2"/>
      <c r="H781" s="2"/>
    </row>
    <row r="782" spans="5:8">
      <c r="E782" s="4"/>
      <c r="F782" s="4"/>
      <c r="G782" s="4"/>
      <c r="H782" s="4"/>
    </row>
    <row r="783" spans="5:8">
      <c r="E783" s="4"/>
      <c r="F783" s="4"/>
      <c r="G783" s="4"/>
      <c r="H783" s="4"/>
    </row>
    <row r="784" spans="5:8">
      <c r="E784" s="4"/>
      <c r="F784" s="4"/>
      <c r="G784" s="4"/>
      <c r="H784" s="4"/>
    </row>
    <row r="785" spans="5:8">
      <c r="E785" s="4"/>
      <c r="F785" s="4"/>
      <c r="G785" s="4"/>
      <c r="H785" s="4"/>
    </row>
    <row r="786" spans="5:8">
      <c r="E786" s="4"/>
      <c r="F786" s="4"/>
      <c r="G786" s="4"/>
      <c r="H786" s="4"/>
    </row>
    <row r="787" spans="5:8">
      <c r="E787" s="2"/>
      <c r="F787" s="2"/>
      <c r="G787" s="2"/>
      <c r="H787" s="2"/>
    </row>
    <row r="788" spans="5:8">
      <c r="E788" s="2"/>
      <c r="F788" s="2"/>
      <c r="G788" s="2"/>
      <c r="H788" s="2"/>
    </row>
    <row r="789" spans="5:8">
      <c r="E789" s="4"/>
      <c r="F789" s="4"/>
      <c r="G789" s="4"/>
      <c r="H789" s="4"/>
    </row>
    <row r="790" spans="5:8">
      <c r="E790" s="2"/>
      <c r="F790" s="2"/>
      <c r="G790" s="2"/>
      <c r="H790" s="2"/>
    </row>
    <row r="791" spans="5:8">
      <c r="E791" s="2"/>
      <c r="F791" s="2"/>
      <c r="G791" s="2"/>
      <c r="H791" s="2"/>
    </row>
    <row r="792" spans="5:8">
      <c r="E792" s="2"/>
      <c r="F792" s="2"/>
      <c r="G792" s="2"/>
      <c r="H792" s="2"/>
    </row>
    <row r="793" spans="5:8">
      <c r="E793" s="4"/>
      <c r="F793" s="4"/>
      <c r="G793" s="4"/>
      <c r="H793" s="4"/>
    </row>
    <row r="794" spans="5:8">
      <c r="E794" s="4"/>
      <c r="F794" s="4"/>
      <c r="G794" s="4"/>
      <c r="H794" s="4"/>
    </row>
    <row r="795" spans="5:8">
      <c r="E795" s="2"/>
      <c r="F795" s="2"/>
      <c r="G795" s="2"/>
      <c r="H795" s="2"/>
    </row>
    <row r="796" spans="5:8">
      <c r="E796" s="2"/>
      <c r="F796" s="2"/>
      <c r="G796" s="2"/>
      <c r="H796" s="2"/>
    </row>
    <row r="797" spans="5:8">
      <c r="E797" s="2"/>
      <c r="F797" s="2"/>
      <c r="G797" s="2"/>
      <c r="H797" s="2"/>
    </row>
    <row r="798" spans="5:8">
      <c r="E798" s="2"/>
      <c r="F798" s="2"/>
      <c r="G798" s="2"/>
      <c r="H798" s="2"/>
    </row>
    <row r="799" spans="5:8">
      <c r="E799" s="2"/>
      <c r="F799" s="2"/>
      <c r="G799" s="2"/>
      <c r="H799" s="2"/>
    </row>
    <row r="800" spans="5:8">
      <c r="E800" s="2"/>
      <c r="F800" s="2"/>
      <c r="G800" s="2"/>
      <c r="H800" s="2"/>
    </row>
    <row r="801" spans="5:8">
      <c r="E801" s="2"/>
      <c r="F801" s="2"/>
      <c r="G801" s="2"/>
      <c r="H801" s="2"/>
    </row>
    <row r="802" spans="5:8">
      <c r="E802" s="4"/>
      <c r="F802" s="4"/>
      <c r="G802" s="4"/>
      <c r="H802" s="4"/>
    </row>
    <row r="803" spans="5:8">
      <c r="E803" s="4"/>
      <c r="F803" s="4"/>
      <c r="G803" s="4"/>
      <c r="H803" s="4"/>
    </row>
    <row r="804" spans="5:8">
      <c r="E804" s="2"/>
      <c r="F804" s="2"/>
      <c r="G804" s="2"/>
      <c r="H804" s="2"/>
    </row>
    <row r="805" spans="5:8">
      <c r="E805" s="2"/>
      <c r="F805" s="2"/>
      <c r="G805" s="2"/>
      <c r="H805" s="2"/>
    </row>
    <row r="806" spans="5:8">
      <c r="E806" s="2"/>
      <c r="F806" s="2"/>
      <c r="G806" s="2"/>
      <c r="H806" s="2"/>
    </row>
    <row r="807" spans="5:8">
      <c r="E807" s="2"/>
      <c r="F807" s="2"/>
      <c r="G807" s="2"/>
      <c r="H807" s="2"/>
    </row>
    <row r="808" spans="5:8">
      <c r="E808" s="2"/>
      <c r="F808" s="2"/>
      <c r="G808" s="2"/>
      <c r="H808" s="2"/>
    </row>
    <row r="809" spans="5:8">
      <c r="E809" s="2"/>
      <c r="F809" s="2"/>
      <c r="G809" s="2"/>
      <c r="H809" s="2"/>
    </row>
    <row r="810" spans="5:8">
      <c r="E810" s="4"/>
      <c r="F810" s="4"/>
      <c r="G810" s="4"/>
      <c r="H810" s="4"/>
    </row>
    <row r="811" spans="5:8">
      <c r="E811" s="4"/>
      <c r="F811" s="4"/>
      <c r="G811" s="4"/>
      <c r="H811" s="4"/>
    </row>
    <row r="812" spans="5:8">
      <c r="E812" s="4"/>
      <c r="F812" s="4"/>
      <c r="G812" s="4"/>
      <c r="H812" s="4"/>
    </row>
    <row r="813" spans="5:8">
      <c r="E813" s="2"/>
      <c r="F813" s="2"/>
      <c r="G813" s="2"/>
      <c r="H813" s="2"/>
    </row>
    <row r="814" spans="5:8">
      <c r="E814" s="2"/>
      <c r="F814" s="2"/>
      <c r="G814" s="2"/>
      <c r="H814" s="2"/>
    </row>
    <row r="815" spans="5:8">
      <c r="E815" s="2"/>
      <c r="F815" s="2"/>
      <c r="G815" s="2"/>
      <c r="H815" s="2"/>
    </row>
    <row r="816" spans="5:8">
      <c r="E816" s="2"/>
      <c r="F816" s="2"/>
      <c r="G816" s="2"/>
      <c r="H816" s="2"/>
    </row>
    <row r="817" spans="5:8">
      <c r="E817" s="4"/>
      <c r="F817" s="4"/>
      <c r="G817" s="4"/>
      <c r="H817" s="4"/>
    </row>
    <row r="818" spans="5:8">
      <c r="E818" s="2"/>
      <c r="F818" s="2"/>
      <c r="G818" s="2"/>
      <c r="H818" s="2"/>
    </row>
    <row r="819" spans="5:8">
      <c r="E819" s="2"/>
      <c r="F819" s="2"/>
      <c r="G819" s="2"/>
      <c r="H819" s="2"/>
    </row>
    <row r="820" spans="5:8">
      <c r="E820" s="2"/>
      <c r="F820" s="2"/>
      <c r="G820" s="2"/>
      <c r="H820" s="2"/>
    </row>
    <row r="821" spans="5:8">
      <c r="E821" s="2"/>
      <c r="F821" s="2"/>
      <c r="G821" s="2"/>
      <c r="H821" s="2"/>
    </row>
    <row r="822" spans="5:8">
      <c r="E822" s="2"/>
      <c r="F822" s="2"/>
      <c r="G822" s="2"/>
      <c r="H822" s="2"/>
    </row>
    <row r="823" spans="5:8">
      <c r="E823" s="2"/>
      <c r="F823" s="2"/>
      <c r="G823" s="2"/>
      <c r="H823" s="2"/>
    </row>
    <row r="824" spans="5:8">
      <c r="E824" s="4"/>
      <c r="F824" s="4"/>
      <c r="G824" s="4"/>
      <c r="H824" s="4"/>
    </row>
    <row r="825" spans="5:8">
      <c r="E825" s="2"/>
      <c r="F825" s="2"/>
      <c r="G825" s="2"/>
      <c r="H825" s="2"/>
    </row>
    <row r="826" spans="5:8">
      <c r="E826" s="2"/>
      <c r="F826" s="2"/>
      <c r="G826" s="2"/>
      <c r="H826" s="2"/>
    </row>
    <row r="827" spans="5:8">
      <c r="E827" s="2"/>
      <c r="F827" s="2"/>
      <c r="G827" s="2"/>
      <c r="H827" s="2"/>
    </row>
    <row r="828" spans="5:8">
      <c r="E828" s="2"/>
      <c r="F828" s="2"/>
      <c r="G828" s="2"/>
      <c r="H828" s="2"/>
    </row>
    <row r="829" spans="5:8">
      <c r="E829" s="4"/>
      <c r="F829" s="4"/>
      <c r="G829" s="4"/>
      <c r="H829" s="4"/>
    </row>
    <row r="830" spans="5:8">
      <c r="E830" s="2"/>
      <c r="F830" s="2"/>
      <c r="G830" s="2"/>
      <c r="H830" s="2"/>
    </row>
    <row r="831" spans="5:8">
      <c r="E831" s="2"/>
      <c r="F831" s="2"/>
      <c r="G831" s="2"/>
      <c r="H831" s="2"/>
    </row>
    <row r="832" spans="5:8">
      <c r="E832" s="2"/>
      <c r="F832" s="2"/>
      <c r="G832" s="2"/>
      <c r="H832" s="2"/>
    </row>
    <row r="833" spans="5:8">
      <c r="E833" s="4"/>
      <c r="F833" s="4"/>
      <c r="G833" s="4"/>
      <c r="H833" s="4"/>
    </row>
    <row r="834" spans="5:8">
      <c r="E834" s="2"/>
      <c r="F834" s="2"/>
      <c r="G834" s="2"/>
      <c r="H834" s="2"/>
    </row>
    <row r="835" spans="5:8">
      <c r="E835" s="2"/>
      <c r="F835" s="2"/>
      <c r="G835" s="2"/>
      <c r="H835" s="2"/>
    </row>
    <row r="836" spans="5:8">
      <c r="E836" s="4"/>
      <c r="F836" s="4"/>
      <c r="G836" s="4"/>
      <c r="H836" s="4"/>
    </row>
    <row r="837" spans="5:8">
      <c r="E837" s="2"/>
      <c r="F837" s="2"/>
      <c r="G837" s="2"/>
      <c r="H837" s="2"/>
    </row>
    <row r="838" spans="5:8">
      <c r="E838" s="2"/>
      <c r="F838" s="2"/>
      <c r="G838" s="2"/>
      <c r="H838" s="2"/>
    </row>
    <row r="839" spans="5:8">
      <c r="E839" s="2"/>
      <c r="F839" s="2"/>
      <c r="G839" s="2"/>
      <c r="H839" s="2"/>
    </row>
    <row r="840" spans="5:8">
      <c r="E840" s="4"/>
      <c r="F840" s="4"/>
      <c r="G840" s="4"/>
      <c r="H840" s="4"/>
    </row>
    <row r="841" spans="5:8">
      <c r="E841" s="2"/>
      <c r="F841" s="2"/>
      <c r="G841" s="2"/>
      <c r="H841" s="2"/>
    </row>
    <row r="842" spans="5:8">
      <c r="E842" s="2"/>
      <c r="F842" s="2"/>
      <c r="G842" s="2"/>
      <c r="H842" s="2"/>
    </row>
    <row r="843" spans="5:8">
      <c r="E843" s="4"/>
      <c r="F843" s="4"/>
      <c r="G843" s="4"/>
      <c r="H843" s="4"/>
    </row>
    <row r="844" spans="5:8">
      <c r="E844" s="2"/>
      <c r="F844" s="2"/>
      <c r="G844" s="2"/>
      <c r="H844" s="2"/>
    </row>
    <row r="845" spans="5:8">
      <c r="E845" s="2"/>
      <c r="F845" s="2"/>
      <c r="G845" s="2"/>
      <c r="H845" s="2"/>
    </row>
    <row r="846" spans="5:8">
      <c r="E846" s="2"/>
      <c r="F846" s="2"/>
      <c r="G846" s="2"/>
      <c r="H846" s="2"/>
    </row>
    <row r="847" spans="5:8">
      <c r="E847" s="2"/>
      <c r="F847" s="2"/>
      <c r="G847" s="2"/>
      <c r="H847" s="2"/>
    </row>
    <row r="848" spans="5:8">
      <c r="E848" s="4"/>
      <c r="F848" s="4"/>
      <c r="G848" s="4"/>
      <c r="H848" s="4"/>
    </row>
    <row r="849" spans="5:8">
      <c r="E849" s="2"/>
      <c r="F849" s="2"/>
      <c r="G849" s="2"/>
      <c r="H849" s="2"/>
    </row>
    <row r="850" spans="5:8">
      <c r="E850" s="2"/>
      <c r="F850" s="2"/>
      <c r="G850" s="2"/>
      <c r="H850" s="2"/>
    </row>
    <row r="851" spans="5:8">
      <c r="E851" s="2"/>
      <c r="F851" s="2"/>
      <c r="G851" s="2"/>
      <c r="H851" s="2"/>
    </row>
    <row r="852" spans="5:8">
      <c r="E852" s="2"/>
      <c r="F852" s="2"/>
      <c r="G852" s="2"/>
      <c r="H852" s="2"/>
    </row>
    <row r="853" spans="5:8">
      <c r="E853" s="2"/>
      <c r="F853" s="2"/>
      <c r="G853" s="2"/>
      <c r="H853" s="2"/>
    </row>
    <row r="854" spans="5:8">
      <c r="E854" s="2"/>
      <c r="F854" s="2"/>
      <c r="G854" s="2"/>
      <c r="H854" s="2"/>
    </row>
    <row r="855" spans="5:8">
      <c r="E855" s="2"/>
      <c r="F855" s="2"/>
      <c r="G855" s="2"/>
      <c r="H855" s="2"/>
    </row>
    <row r="856" spans="5:8">
      <c r="E856" s="2"/>
      <c r="F856" s="2"/>
      <c r="G856" s="2"/>
      <c r="H856" s="2"/>
    </row>
    <row r="857" spans="5:8">
      <c r="E857" s="2"/>
      <c r="F857" s="2"/>
      <c r="G857" s="2"/>
      <c r="H857" s="2"/>
    </row>
    <row r="858" spans="5:8">
      <c r="E858" s="2"/>
      <c r="F858" s="2"/>
      <c r="G858" s="2"/>
      <c r="H858" s="2"/>
    </row>
    <row r="859" spans="5:8">
      <c r="E859" s="2"/>
      <c r="F859" s="2"/>
      <c r="G859" s="2"/>
      <c r="H859" s="2"/>
    </row>
    <row r="860" spans="5:8">
      <c r="E860" s="2"/>
      <c r="F860" s="2"/>
      <c r="G860" s="2"/>
      <c r="H860" s="2"/>
    </row>
    <row r="861" spans="5:8">
      <c r="E861" s="2"/>
      <c r="F861" s="2"/>
      <c r="G861" s="2"/>
      <c r="H861" s="2"/>
    </row>
    <row r="862" spans="5:8">
      <c r="E862" s="4"/>
      <c r="F862" s="4"/>
      <c r="G862" s="4"/>
      <c r="H862" s="4"/>
    </row>
    <row r="863" spans="5:8">
      <c r="E863" s="2"/>
      <c r="F863" s="2"/>
      <c r="G863" s="2"/>
      <c r="H863" s="2"/>
    </row>
    <row r="864" spans="5:8">
      <c r="E864" s="2"/>
      <c r="F864" s="2"/>
      <c r="G864" s="2"/>
      <c r="H864" s="2"/>
    </row>
    <row r="865" spans="5:8">
      <c r="E865" s="2"/>
      <c r="F865" s="2"/>
      <c r="G865" s="2"/>
      <c r="H865" s="2"/>
    </row>
    <row r="866" spans="5:8">
      <c r="E866" s="2"/>
      <c r="F866" s="2"/>
      <c r="G866" s="2"/>
      <c r="H866" s="2"/>
    </row>
    <row r="867" spans="5:8">
      <c r="E867" s="2"/>
      <c r="F867" s="2"/>
      <c r="G867" s="2"/>
      <c r="H867" s="2"/>
    </row>
    <row r="868" spans="5:8">
      <c r="E868" s="4"/>
      <c r="F868" s="4"/>
      <c r="G868" s="4"/>
      <c r="H868" s="4"/>
    </row>
    <row r="869" spans="5:8">
      <c r="E869" s="2"/>
      <c r="F869" s="2"/>
      <c r="G869" s="2"/>
      <c r="H869" s="2"/>
    </row>
    <row r="870" spans="5:8">
      <c r="E870" s="2"/>
      <c r="F870" s="2"/>
      <c r="G870" s="2"/>
      <c r="H870" s="2"/>
    </row>
    <row r="871" spans="5:8">
      <c r="E871" s="2"/>
      <c r="F871" s="2"/>
      <c r="G871" s="2"/>
      <c r="H871" s="2"/>
    </row>
    <row r="872" spans="5:8">
      <c r="E872" s="4"/>
      <c r="F872" s="4"/>
      <c r="G872" s="4"/>
      <c r="H872" s="4"/>
    </row>
    <row r="873" spans="5:8">
      <c r="E873" s="4"/>
      <c r="F873" s="4"/>
      <c r="G873" s="4"/>
      <c r="H873" s="4"/>
    </row>
    <row r="874" spans="5:8">
      <c r="E874" s="2"/>
      <c r="F874" s="2"/>
      <c r="G874" s="2"/>
      <c r="H874" s="2"/>
    </row>
    <row r="875" spans="5:8">
      <c r="E875" s="2"/>
      <c r="F875" s="2"/>
      <c r="G875" s="2"/>
      <c r="H875" s="2"/>
    </row>
    <row r="876" spans="5:8">
      <c r="E876" s="2"/>
      <c r="F876" s="2"/>
      <c r="G876" s="2"/>
      <c r="H876" s="2"/>
    </row>
    <row r="877" spans="5:8">
      <c r="E877" s="4"/>
      <c r="F877" s="4"/>
      <c r="G877" s="4"/>
      <c r="H877" s="4"/>
    </row>
    <row r="878" spans="5:8">
      <c r="E878" s="2"/>
      <c r="F878" s="2"/>
      <c r="G878" s="2"/>
      <c r="H878" s="2"/>
    </row>
    <row r="879" spans="5:8">
      <c r="E879" s="2"/>
      <c r="F879" s="2"/>
      <c r="G879" s="2"/>
      <c r="H879" s="2"/>
    </row>
    <row r="880" spans="5:8">
      <c r="E880" s="2"/>
      <c r="F880" s="2"/>
      <c r="G880" s="2"/>
      <c r="H880" s="2"/>
    </row>
    <row r="881" spans="5:8">
      <c r="E881" s="2"/>
      <c r="F881" s="2"/>
      <c r="G881" s="2"/>
      <c r="H881" s="2"/>
    </row>
    <row r="882" spans="5:8">
      <c r="E882" s="2"/>
      <c r="F882" s="2"/>
      <c r="G882" s="2"/>
      <c r="H882" s="2"/>
    </row>
    <row r="883" spans="5:8">
      <c r="E883" s="2"/>
      <c r="F883" s="2"/>
      <c r="G883" s="2"/>
      <c r="H883" s="2"/>
    </row>
    <row r="884" spans="5:8">
      <c r="E884" s="3"/>
      <c r="F884" s="3"/>
      <c r="G884" s="3"/>
      <c r="H884" s="3"/>
    </row>
    <row r="885" spans="5:8">
      <c r="E885" s="1"/>
      <c r="F885" s="1"/>
      <c r="G885" s="1"/>
      <c r="H885" s="1"/>
    </row>
    <row r="886" spans="5:8">
      <c r="E886" s="1"/>
      <c r="F886" s="1"/>
      <c r="G886" s="1"/>
      <c r="H886" s="1"/>
    </row>
    <row r="887" spans="5:8">
      <c r="E887" s="1"/>
      <c r="F887" s="1"/>
      <c r="G887" s="1"/>
      <c r="H887" s="1"/>
    </row>
    <row r="888" spans="5:8">
      <c r="E888" s="2"/>
      <c r="F888" s="2"/>
      <c r="G888" s="2"/>
      <c r="H888" s="2"/>
    </row>
    <row r="889" spans="5:8">
      <c r="E889" s="2"/>
      <c r="F889" s="2"/>
      <c r="G889" s="2"/>
      <c r="H889" s="2"/>
    </row>
    <row r="890" spans="5:8">
      <c r="E890" s="4"/>
      <c r="F890" s="4"/>
      <c r="G890" s="4"/>
      <c r="H890" s="4"/>
    </row>
    <row r="891" spans="5:8">
      <c r="E891" s="2"/>
      <c r="F891" s="2"/>
      <c r="G891" s="2"/>
      <c r="H891" s="2"/>
    </row>
    <row r="892" spans="5:8">
      <c r="E892" s="2"/>
      <c r="F892" s="2"/>
      <c r="G892" s="2"/>
      <c r="H892" s="2"/>
    </row>
    <row r="893" spans="5:8">
      <c r="E893" s="2"/>
      <c r="F893" s="2"/>
      <c r="G893" s="2"/>
      <c r="H893" s="2"/>
    </row>
    <row r="894" spans="5:8">
      <c r="E894" s="2"/>
      <c r="F894" s="2"/>
      <c r="G894" s="2"/>
      <c r="H894" s="2"/>
    </row>
    <row r="895" spans="5:8">
      <c r="E895" s="2"/>
      <c r="F895" s="2"/>
      <c r="G895" s="2"/>
      <c r="H895" s="2"/>
    </row>
    <row r="896" spans="5:8">
      <c r="E896" s="4"/>
      <c r="F896" s="4"/>
      <c r="G896" s="4"/>
      <c r="H896" s="4"/>
    </row>
    <row r="897" spans="5:8">
      <c r="E897" s="2"/>
      <c r="F897" s="2">
        <v>34</v>
      </c>
      <c r="G897" s="2">
        <v>30</v>
      </c>
      <c r="H897" s="2">
        <v>29</v>
      </c>
    </row>
    <row r="898" spans="5:8">
      <c r="E898" s="2"/>
      <c r="F898" s="2">
        <v>30</v>
      </c>
      <c r="G898" s="2">
        <v>31</v>
      </c>
      <c r="H898" s="2">
        <v>43</v>
      </c>
    </row>
    <row r="899" spans="5:8">
      <c r="E899" s="2"/>
      <c r="F899" s="2">
        <v>115</v>
      </c>
      <c r="G899" s="2">
        <v>114</v>
      </c>
      <c r="H899" s="2">
        <v>94</v>
      </c>
    </row>
    <row r="900" spans="5:8">
      <c r="E900" s="2"/>
      <c r="F900" s="2">
        <v>117</v>
      </c>
      <c r="G900" s="2">
        <v>123</v>
      </c>
      <c r="H900" s="2">
        <v>123</v>
      </c>
    </row>
    <row r="901" spans="5:8">
      <c r="E901" s="2"/>
      <c r="F901" s="2">
        <v>192</v>
      </c>
      <c r="G901" s="2">
        <v>198</v>
      </c>
      <c r="H901" s="2">
        <v>167</v>
      </c>
    </row>
  </sheetData>
  <sortState ref="A2:D134">
    <sortCondition descending="1" ref="D2"/>
  </sortState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901"/>
  <sheetViews>
    <sheetView workbookViewId="0">
      <selection activeCell="I1" sqref="I1:I1048576"/>
    </sheetView>
  </sheetViews>
  <sheetFormatPr defaultRowHeight="15"/>
  <sheetData>
    <row r="1" spans="1:10">
      <c r="A1" s="1" t="s">
        <v>0</v>
      </c>
      <c r="B1" t="s">
        <v>145</v>
      </c>
      <c r="C1" s="2" t="s">
        <v>12</v>
      </c>
      <c r="D1" t="s">
        <v>146</v>
      </c>
      <c r="E1" s="5" t="s">
        <v>147</v>
      </c>
      <c r="F1" s="5" t="s">
        <v>148</v>
      </c>
      <c r="G1" s="5" t="s">
        <v>149</v>
      </c>
      <c r="H1" s="5" t="s">
        <v>150</v>
      </c>
      <c r="I1" s="9" t="s">
        <v>151</v>
      </c>
    </row>
    <row r="2" spans="1:10">
      <c r="A2" s="3" t="s">
        <v>111</v>
      </c>
      <c r="B2">
        <v>22.9</v>
      </c>
      <c r="C2" s="4">
        <v>25210</v>
      </c>
      <c r="D2">
        <f t="shared" ref="D2:D33" si="0">C2/B2</f>
        <v>1100.8733624454148</v>
      </c>
      <c r="E2" s="6">
        <f>C2/301985</f>
        <v>8.348096759772837E-2</v>
      </c>
      <c r="F2" s="7">
        <f>E2</f>
        <v>8.348096759772837E-2</v>
      </c>
      <c r="G2" s="8">
        <f>B2/3314.5</f>
        <v>6.909036053703424E-3</v>
      </c>
      <c r="H2" s="8">
        <f>G2</f>
        <v>6.909036053703424E-3</v>
      </c>
      <c r="I2">
        <f>F2*H3-F3*H2</f>
        <v>1.7604140780045773E-5</v>
      </c>
      <c r="J2" s="10" t="s">
        <v>155</v>
      </c>
    </row>
    <row r="3" spans="1:10">
      <c r="A3" s="3" t="s">
        <v>72</v>
      </c>
      <c r="B3">
        <v>14.26</v>
      </c>
      <c r="C3" s="4">
        <v>14929</v>
      </c>
      <c r="D3">
        <f t="shared" si="0"/>
        <v>1046.9144460028051</v>
      </c>
      <c r="E3" s="6">
        <f t="shared" ref="E3:E66" si="1">C3/301985</f>
        <v>4.9436230276338228E-2</v>
      </c>
      <c r="F3" s="7">
        <f>F2+E3</f>
        <v>0.13291719787406658</v>
      </c>
      <c r="G3" s="8">
        <f t="shared" ref="G3:G66" si="2">B3/3314.5</f>
        <v>4.3023080404284205E-3</v>
      </c>
      <c r="H3" s="8">
        <f>H2+G3</f>
        <v>1.1211344094131845E-2</v>
      </c>
      <c r="I3">
        <f t="shared" ref="I3:I66" si="3">F3*H4-F4*H3</f>
        <v>2.8897971620687373E-4</v>
      </c>
    </row>
    <row r="4" spans="1:10">
      <c r="A4" s="3" t="s">
        <v>56</v>
      </c>
      <c r="B4">
        <v>59.1</v>
      </c>
      <c r="C4" s="4">
        <v>56054</v>
      </c>
      <c r="D4">
        <f t="shared" si="0"/>
        <v>948.46023688663286</v>
      </c>
      <c r="E4" s="6">
        <f t="shared" si="1"/>
        <v>0.18561849098465155</v>
      </c>
      <c r="F4" s="7">
        <f t="shared" ref="F4:F67" si="4">F3+E4</f>
        <v>0.31853568885871814</v>
      </c>
      <c r="G4" s="8">
        <f t="shared" si="2"/>
        <v>1.7830743701915824E-2</v>
      </c>
      <c r="H4" s="8">
        <f t="shared" ref="H4:H67" si="5">H3+G4</f>
        <v>2.9042087796047666E-2</v>
      </c>
      <c r="I4">
        <f t="shared" si="3"/>
        <v>1.2404494720135231E-4</v>
      </c>
    </row>
    <row r="5" spans="1:10">
      <c r="A5" s="3" t="s">
        <v>113</v>
      </c>
      <c r="B5">
        <v>3.1</v>
      </c>
      <c r="C5" s="4">
        <v>1808</v>
      </c>
      <c r="D5">
        <f t="shared" si="0"/>
        <v>583.22580645161293</v>
      </c>
      <c r="E5" s="6">
        <f t="shared" si="1"/>
        <v>5.9870523370366075E-3</v>
      </c>
      <c r="F5" s="7">
        <f t="shared" si="4"/>
        <v>0.32452274119575475</v>
      </c>
      <c r="G5" s="8">
        <f t="shared" si="2"/>
        <v>9.3528435661487412E-4</v>
      </c>
      <c r="H5" s="8">
        <f t="shared" si="5"/>
        <v>2.9977372152662541E-2</v>
      </c>
      <c r="I5">
        <f t="shared" si="3"/>
        <v>2.3671690312447244E-4</v>
      </c>
    </row>
    <row r="6" spans="1:10">
      <c r="A6" s="3" t="s">
        <v>51</v>
      </c>
      <c r="B6">
        <v>4.5599999999999996</v>
      </c>
      <c r="C6" s="4">
        <v>2113</v>
      </c>
      <c r="D6">
        <f t="shared" si="0"/>
        <v>463.37719298245617</v>
      </c>
      <c r="E6" s="6">
        <f t="shared" si="1"/>
        <v>6.9970362766362572E-3</v>
      </c>
      <c r="F6" s="7">
        <f t="shared" si="4"/>
        <v>0.33151977747239103</v>
      </c>
      <c r="G6" s="8">
        <f t="shared" si="2"/>
        <v>1.375773118117363E-3</v>
      </c>
      <c r="H6" s="8">
        <f t="shared" si="5"/>
        <v>3.1353145270779904E-2</v>
      </c>
      <c r="I6">
        <f t="shared" si="3"/>
        <v>3.1875275264514006E-3</v>
      </c>
    </row>
    <row r="7" spans="1:10">
      <c r="A7" s="3" t="s">
        <v>85</v>
      </c>
      <c r="B7">
        <v>50.42</v>
      </c>
      <c r="C7" s="4">
        <v>17872</v>
      </c>
      <c r="D7">
        <f t="shared" si="0"/>
        <v>354.46251487504958</v>
      </c>
      <c r="E7" s="6">
        <f t="shared" si="1"/>
        <v>5.9181747437786647E-2</v>
      </c>
      <c r="F7" s="7">
        <f t="shared" si="4"/>
        <v>0.39070152491017768</v>
      </c>
      <c r="G7" s="8">
        <f t="shared" si="2"/>
        <v>1.5211947503394177E-2</v>
      </c>
      <c r="H7" s="8">
        <f t="shared" si="5"/>
        <v>4.6565092774174081E-2</v>
      </c>
      <c r="I7">
        <f t="shared" si="3"/>
        <v>6.4490518489751548E-3</v>
      </c>
    </row>
    <row r="8" spans="1:10">
      <c r="A8" s="3" t="s">
        <v>14</v>
      </c>
      <c r="B8">
        <v>96.37</v>
      </c>
      <c r="C8" s="4">
        <v>31847</v>
      </c>
      <c r="D8">
        <f t="shared" si="0"/>
        <v>330.46591262841133</v>
      </c>
      <c r="E8" s="6">
        <f t="shared" si="1"/>
        <v>0.10545888040796729</v>
      </c>
      <c r="F8" s="7">
        <f t="shared" si="4"/>
        <v>0.49616040531814498</v>
      </c>
      <c r="G8" s="8">
        <f t="shared" si="2"/>
        <v>2.9075275305475941E-2</v>
      </c>
      <c r="H8" s="8">
        <f t="shared" si="5"/>
        <v>7.5640368079650022E-2</v>
      </c>
      <c r="I8">
        <f t="shared" si="3"/>
        <v>3.9027997065317135E-3</v>
      </c>
    </row>
    <row r="9" spans="1:10">
      <c r="A9" s="3" t="s">
        <v>30</v>
      </c>
      <c r="B9">
        <v>51.81</v>
      </c>
      <c r="C9" s="4">
        <v>15382</v>
      </c>
      <c r="D9">
        <f t="shared" si="0"/>
        <v>296.89249179695037</v>
      </c>
      <c r="E9" s="6">
        <f t="shared" si="1"/>
        <v>5.0936304783350164E-2</v>
      </c>
      <c r="F9" s="7">
        <f t="shared" si="4"/>
        <v>0.54709671010149519</v>
      </c>
      <c r="G9" s="8">
        <f t="shared" si="2"/>
        <v>1.563131694071504E-2</v>
      </c>
      <c r="H9" s="8">
        <f t="shared" si="5"/>
        <v>9.1271685020365062E-2</v>
      </c>
      <c r="I9">
        <f t="shared" si="3"/>
        <v>1.0581778438478254E-3</v>
      </c>
    </row>
    <row r="10" spans="1:10">
      <c r="A10" s="3" t="s">
        <v>83</v>
      </c>
      <c r="B10">
        <v>13.53</v>
      </c>
      <c r="C10" s="4">
        <v>3888</v>
      </c>
      <c r="D10">
        <f t="shared" si="0"/>
        <v>287.36141906873615</v>
      </c>
      <c r="E10" s="6">
        <f t="shared" si="1"/>
        <v>1.2874811662830936E-2</v>
      </c>
      <c r="F10" s="7">
        <f t="shared" si="4"/>
        <v>0.55997152176432607</v>
      </c>
      <c r="G10" s="8">
        <f t="shared" si="2"/>
        <v>4.0820636596771761E-3</v>
      </c>
      <c r="H10" s="8">
        <f t="shared" si="5"/>
        <v>9.5353748680042233E-2</v>
      </c>
      <c r="I10">
        <f t="shared" si="3"/>
        <v>9.4842808238054105E-4</v>
      </c>
    </row>
    <row r="11" spans="1:10">
      <c r="A11" s="3" t="s">
        <v>135</v>
      </c>
      <c r="B11">
        <v>12.03</v>
      </c>
      <c r="C11" s="4">
        <v>3433</v>
      </c>
      <c r="D11">
        <f t="shared" si="0"/>
        <v>285.36990856192853</v>
      </c>
      <c r="E11" s="6">
        <f t="shared" si="1"/>
        <v>1.1368114310313426E-2</v>
      </c>
      <c r="F11" s="7">
        <f t="shared" si="4"/>
        <v>0.57133963607463945</v>
      </c>
      <c r="G11" s="8">
        <f t="shared" si="2"/>
        <v>3.6295067129280432E-3</v>
      </c>
      <c r="H11" s="8">
        <f t="shared" si="5"/>
        <v>9.8983255392970274E-2</v>
      </c>
      <c r="I11">
        <f t="shared" si="3"/>
        <v>5.0366874944535178E-4</v>
      </c>
    </row>
    <row r="12" spans="1:10">
      <c r="A12" s="3" t="s">
        <v>66</v>
      </c>
      <c r="B12">
        <v>6.28</v>
      </c>
      <c r="C12" s="4">
        <v>1766</v>
      </c>
      <c r="D12">
        <f t="shared" si="0"/>
        <v>281.21019108280251</v>
      </c>
      <c r="E12" s="6">
        <f t="shared" si="1"/>
        <v>5.8479725814196068E-3</v>
      </c>
      <c r="F12" s="7">
        <f t="shared" si="4"/>
        <v>0.577187608656059</v>
      </c>
      <c r="G12" s="8">
        <f t="shared" si="2"/>
        <v>1.8947050837230352E-3</v>
      </c>
      <c r="H12" s="8">
        <f t="shared" si="5"/>
        <v>0.10087796047669331</v>
      </c>
      <c r="I12">
        <f t="shared" si="3"/>
        <v>1.8933191716269393E-4</v>
      </c>
    </row>
    <row r="13" spans="1:10">
      <c r="A13" s="3" t="s">
        <v>129</v>
      </c>
      <c r="B13">
        <v>2.29</v>
      </c>
      <c r="C13" s="4">
        <v>627</v>
      </c>
      <c r="D13">
        <f t="shared" si="0"/>
        <v>273.79912663755459</v>
      </c>
      <c r="E13" s="6">
        <f t="shared" si="1"/>
        <v>2.0762620659966553E-3</v>
      </c>
      <c r="F13" s="7">
        <f t="shared" si="4"/>
        <v>0.57926387072205565</v>
      </c>
      <c r="G13" s="8">
        <f t="shared" si="2"/>
        <v>6.9090360537034249E-4</v>
      </c>
      <c r="H13" s="8">
        <f t="shared" si="5"/>
        <v>0.10156886408206366</v>
      </c>
      <c r="I13">
        <f t="shared" si="3"/>
        <v>1.7886525364992772E-4</v>
      </c>
    </row>
    <row r="14" spans="1:10">
      <c r="A14" s="3" t="s">
        <v>63</v>
      </c>
      <c r="B14">
        <v>2.08</v>
      </c>
      <c r="C14" s="4">
        <v>549</v>
      </c>
      <c r="D14">
        <f t="shared" si="0"/>
        <v>263.94230769230768</v>
      </c>
      <c r="E14" s="6">
        <f t="shared" si="1"/>
        <v>1.8179710912793682E-3</v>
      </c>
      <c r="F14" s="7">
        <f t="shared" si="4"/>
        <v>0.581081841813335</v>
      </c>
      <c r="G14" s="8">
        <f t="shared" si="2"/>
        <v>6.2754563282546388E-4</v>
      </c>
      <c r="H14" s="8">
        <f t="shared" si="5"/>
        <v>0.10219640971488912</v>
      </c>
      <c r="I14">
        <f t="shared" si="3"/>
        <v>1.8561653680063961E-3</v>
      </c>
    </row>
    <row r="15" spans="1:10">
      <c r="A15" s="3" t="s">
        <v>118</v>
      </c>
      <c r="B15">
        <v>21.16</v>
      </c>
      <c r="C15" s="4">
        <v>5477</v>
      </c>
      <c r="D15">
        <f t="shared" si="0"/>
        <v>258.83742911153121</v>
      </c>
      <c r="E15" s="6">
        <f t="shared" si="1"/>
        <v>1.8136662417007468E-2</v>
      </c>
      <c r="F15" s="7">
        <f t="shared" si="4"/>
        <v>0.59921850423034251</v>
      </c>
      <c r="G15" s="8">
        <f t="shared" si="2"/>
        <v>6.3840699954744303E-3</v>
      </c>
      <c r="H15" s="8">
        <f t="shared" si="5"/>
        <v>0.10858047971036355</v>
      </c>
      <c r="I15">
        <f t="shared" si="3"/>
        <v>4.9233433232082069E-4</v>
      </c>
    </row>
    <row r="16" spans="1:10">
      <c r="A16" s="3" t="s">
        <v>117</v>
      </c>
      <c r="B16">
        <v>5.09</v>
      </c>
      <c r="C16" s="4">
        <v>1190</v>
      </c>
      <c r="D16">
        <f t="shared" si="0"/>
        <v>233.79174852652261</v>
      </c>
      <c r="E16" s="6">
        <f t="shared" si="1"/>
        <v>3.9405930758150236E-3</v>
      </c>
      <c r="F16" s="7">
        <f t="shared" si="4"/>
        <v>0.60315909730615758</v>
      </c>
      <c r="G16" s="8">
        <f t="shared" si="2"/>
        <v>1.53567657263539E-3</v>
      </c>
      <c r="H16" s="8">
        <f t="shared" si="5"/>
        <v>0.11011615628299894</v>
      </c>
      <c r="I16">
        <f t="shared" si="3"/>
        <v>2.3449948273443627E-3</v>
      </c>
    </row>
    <row r="17" spans="1:9">
      <c r="A17" s="3" t="s">
        <v>128</v>
      </c>
      <c r="B17">
        <v>23.31</v>
      </c>
      <c r="C17" s="4">
        <v>5202</v>
      </c>
      <c r="D17">
        <f t="shared" si="0"/>
        <v>223.16602316602317</v>
      </c>
      <c r="E17" s="6">
        <f t="shared" si="1"/>
        <v>1.7226021159991389E-2</v>
      </c>
      <c r="F17" s="7">
        <f t="shared" si="4"/>
        <v>0.62038511846614897</v>
      </c>
      <c r="G17" s="8">
        <f t="shared" si="2"/>
        <v>7.0327349524815204E-3</v>
      </c>
      <c r="H17" s="8">
        <f t="shared" si="5"/>
        <v>0.11714889123548046</v>
      </c>
      <c r="I17">
        <f t="shared" si="3"/>
        <v>5.6897733631846303E-3</v>
      </c>
    </row>
    <row r="18" spans="1:9">
      <c r="A18" s="3" t="s">
        <v>15</v>
      </c>
      <c r="B18">
        <v>55.86</v>
      </c>
      <c r="C18" s="4">
        <v>12285</v>
      </c>
      <c r="D18">
        <f t="shared" si="0"/>
        <v>219.9248120300752</v>
      </c>
      <c r="E18" s="6">
        <f t="shared" si="1"/>
        <v>4.068082851797275E-2</v>
      </c>
      <c r="F18" s="7">
        <f t="shared" si="4"/>
        <v>0.66106594698412169</v>
      </c>
      <c r="G18" s="8">
        <f t="shared" si="2"/>
        <v>1.6853220696937697E-2</v>
      </c>
      <c r="H18" s="8">
        <f t="shared" si="5"/>
        <v>0.13400211193241815</v>
      </c>
      <c r="I18">
        <f t="shared" si="3"/>
        <v>2.5259941378524831E-4</v>
      </c>
    </row>
    <row r="19" spans="1:9">
      <c r="A19" s="3" t="s">
        <v>105</v>
      </c>
      <c r="B19">
        <v>2.35</v>
      </c>
      <c r="C19" s="4">
        <v>487</v>
      </c>
      <c r="D19">
        <f t="shared" si="0"/>
        <v>207.23404255319147</v>
      </c>
      <c r="E19" s="6">
        <f t="shared" si="1"/>
        <v>1.6126628806066527E-3</v>
      </c>
      <c r="F19" s="7">
        <f t="shared" si="4"/>
        <v>0.66267860986472837</v>
      </c>
      <c r="G19" s="8">
        <f t="shared" si="2"/>
        <v>7.0900588324030779E-4</v>
      </c>
      <c r="H19" s="8">
        <f t="shared" si="5"/>
        <v>0.13471111781565845</v>
      </c>
      <c r="I19">
        <f t="shared" si="3"/>
        <v>2.8317743516510646E-3</v>
      </c>
    </row>
    <row r="20" spans="1:9">
      <c r="A20" s="3" t="s">
        <v>19</v>
      </c>
      <c r="B20">
        <v>25.73</v>
      </c>
      <c r="C20" s="4">
        <v>5184</v>
      </c>
      <c r="D20">
        <f t="shared" si="0"/>
        <v>201.47687524290711</v>
      </c>
      <c r="E20" s="6">
        <f t="shared" si="1"/>
        <v>1.7166415550441246E-2</v>
      </c>
      <c r="F20" s="7">
        <f t="shared" si="4"/>
        <v>0.67984502541516967</v>
      </c>
      <c r="G20" s="8">
        <f t="shared" si="2"/>
        <v>7.762860159903455E-3</v>
      </c>
      <c r="H20" s="8">
        <f t="shared" si="5"/>
        <v>0.14247397797556191</v>
      </c>
      <c r="I20">
        <f t="shared" si="3"/>
        <v>4.6738379142184788E-3</v>
      </c>
    </row>
    <row r="21" spans="1:9">
      <c r="A21" s="3" t="s">
        <v>119</v>
      </c>
      <c r="B21">
        <v>36.82</v>
      </c>
      <c r="C21" s="4">
        <v>6101</v>
      </c>
      <c r="D21">
        <f t="shared" si="0"/>
        <v>165.69799022270504</v>
      </c>
      <c r="E21" s="6">
        <f t="shared" si="1"/>
        <v>2.0202990214745767E-2</v>
      </c>
      <c r="F21" s="7">
        <f t="shared" si="4"/>
        <v>0.70004801562991548</v>
      </c>
      <c r="G21" s="8">
        <f t="shared" si="2"/>
        <v>1.1108764519535375E-2</v>
      </c>
      <c r="H21" s="8">
        <f t="shared" si="5"/>
        <v>0.15358274249509729</v>
      </c>
      <c r="I21">
        <f t="shared" si="3"/>
        <v>1.5259541575056434E-4</v>
      </c>
    </row>
    <row r="22" spans="1:9">
      <c r="A22" s="3" t="s">
        <v>142</v>
      </c>
      <c r="B22">
        <v>1.18</v>
      </c>
      <c r="C22" s="4">
        <v>190</v>
      </c>
      <c r="D22">
        <f t="shared" si="0"/>
        <v>161.0169491525424</v>
      </c>
      <c r="E22" s="6">
        <f t="shared" si="1"/>
        <v>6.2917032302928948E-4</v>
      </c>
      <c r="F22" s="7">
        <f t="shared" si="4"/>
        <v>0.70067718595294481</v>
      </c>
      <c r="G22" s="8">
        <f t="shared" si="2"/>
        <v>3.5601146477598429E-4</v>
      </c>
      <c r="H22" s="8">
        <f t="shared" si="5"/>
        <v>0.15393875395987328</v>
      </c>
      <c r="I22">
        <f t="shared" si="3"/>
        <v>6.8883994709186547E-3</v>
      </c>
    </row>
    <row r="23" spans="1:9">
      <c r="A23" s="3" t="s">
        <v>82</v>
      </c>
      <c r="B23">
        <v>52.31</v>
      </c>
      <c r="C23" s="4">
        <v>8180</v>
      </c>
      <c r="D23">
        <f t="shared" si="0"/>
        <v>156.37545402408716</v>
      </c>
      <c r="E23" s="6">
        <f t="shared" si="1"/>
        <v>2.7087438117787306E-2</v>
      </c>
      <c r="F23" s="7">
        <f t="shared" si="4"/>
        <v>0.72776462407073217</v>
      </c>
      <c r="G23" s="8">
        <f t="shared" si="2"/>
        <v>1.5782169256298086E-2</v>
      </c>
      <c r="H23" s="8">
        <f t="shared" si="5"/>
        <v>0.16972092321617135</v>
      </c>
      <c r="I23">
        <f t="shared" si="3"/>
        <v>7.2420884539362018E-4</v>
      </c>
    </row>
    <row r="24" spans="1:9">
      <c r="A24" s="3" t="s">
        <v>114</v>
      </c>
      <c r="B24">
        <v>5.41</v>
      </c>
      <c r="C24" s="4">
        <v>825</v>
      </c>
      <c r="D24">
        <f t="shared" si="0"/>
        <v>152.49537892791128</v>
      </c>
      <c r="E24" s="6">
        <f t="shared" si="1"/>
        <v>2.7319237710482307E-3</v>
      </c>
      <c r="F24" s="7">
        <f t="shared" si="4"/>
        <v>0.73049654784178042</v>
      </c>
      <c r="G24" s="8">
        <f t="shared" si="2"/>
        <v>1.6322220546085382E-3</v>
      </c>
      <c r="H24" s="8">
        <f t="shared" si="5"/>
        <v>0.17135314527077988</v>
      </c>
      <c r="I24">
        <f t="shared" si="3"/>
        <v>2.3191972305995623E-3</v>
      </c>
    </row>
    <row r="25" spans="1:9">
      <c r="A25" s="3" t="s">
        <v>132</v>
      </c>
      <c r="B25">
        <v>16.98</v>
      </c>
      <c r="C25" s="4">
        <v>2508</v>
      </c>
      <c r="D25">
        <f t="shared" si="0"/>
        <v>147.70318021201413</v>
      </c>
      <c r="E25" s="6">
        <f t="shared" si="1"/>
        <v>8.3050482639866214E-3</v>
      </c>
      <c r="F25" s="7">
        <f t="shared" si="4"/>
        <v>0.73880159610576701</v>
      </c>
      <c r="G25" s="8">
        <f t="shared" si="2"/>
        <v>5.1229446372001814E-3</v>
      </c>
      <c r="H25" s="8">
        <f t="shared" si="5"/>
        <v>0.17647608990798005</v>
      </c>
      <c r="I25">
        <f t="shared" si="3"/>
        <v>1.7256379348658257E-3</v>
      </c>
    </row>
    <row r="26" spans="1:9">
      <c r="A26" s="3" t="s">
        <v>138</v>
      </c>
      <c r="B26">
        <v>11.58</v>
      </c>
      <c r="C26" s="4">
        <v>1464</v>
      </c>
      <c r="D26">
        <f t="shared" si="0"/>
        <v>126.42487046632124</v>
      </c>
      <c r="E26" s="6">
        <f t="shared" si="1"/>
        <v>4.847922910078315E-3</v>
      </c>
      <c r="F26" s="7">
        <f t="shared" si="4"/>
        <v>0.74364951901584531</v>
      </c>
      <c r="G26" s="8">
        <f t="shared" si="2"/>
        <v>3.4937396289033036E-3</v>
      </c>
      <c r="H26" s="8">
        <f t="shared" si="5"/>
        <v>0.17996982953688337</v>
      </c>
      <c r="I26">
        <f t="shared" si="3"/>
        <v>1.3250078733709203E-3</v>
      </c>
    </row>
    <row r="27" spans="1:9">
      <c r="A27" s="3" t="s">
        <v>57</v>
      </c>
      <c r="B27">
        <v>8.6999999999999993</v>
      </c>
      <c r="C27" s="4">
        <v>1052</v>
      </c>
      <c r="D27">
        <f t="shared" si="0"/>
        <v>120.91954022988507</v>
      </c>
      <c r="E27" s="6">
        <f t="shared" si="1"/>
        <v>3.4836167359305927E-3</v>
      </c>
      <c r="F27" s="7">
        <f t="shared" si="4"/>
        <v>0.74713313575177587</v>
      </c>
      <c r="G27" s="8">
        <f t="shared" si="2"/>
        <v>2.6248302911449687E-3</v>
      </c>
      <c r="H27" s="8">
        <f t="shared" si="5"/>
        <v>0.18259465982802833</v>
      </c>
      <c r="I27">
        <f t="shared" si="3"/>
        <v>6.8795725336370794E-4</v>
      </c>
    </row>
    <row r="28" spans="1:9">
      <c r="A28" s="3" t="s">
        <v>86</v>
      </c>
      <c r="B28">
        <v>4.42</v>
      </c>
      <c r="C28" s="4">
        <v>510</v>
      </c>
      <c r="D28">
        <f t="shared" si="0"/>
        <v>115.38461538461539</v>
      </c>
      <c r="E28" s="6">
        <f t="shared" si="1"/>
        <v>1.6888256039207245E-3</v>
      </c>
      <c r="F28" s="7">
        <f t="shared" si="4"/>
        <v>0.74882196135569656</v>
      </c>
      <c r="G28" s="8">
        <f t="shared" si="2"/>
        <v>1.3335344697541108E-3</v>
      </c>
      <c r="H28" s="8">
        <f t="shared" si="5"/>
        <v>0.18392819429778245</v>
      </c>
      <c r="I28">
        <f t="shared" si="3"/>
        <v>1.00286299696703E-3</v>
      </c>
    </row>
    <row r="29" spans="1:9">
      <c r="A29" s="3" t="s">
        <v>18</v>
      </c>
      <c r="B29">
        <v>6.38</v>
      </c>
      <c r="C29" s="4">
        <v>720</v>
      </c>
      <c r="D29">
        <f t="shared" si="0"/>
        <v>112.85266457680251</v>
      </c>
      <c r="E29" s="6">
        <f t="shared" si="1"/>
        <v>2.3842243820057286E-3</v>
      </c>
      <c r="F29" s="7">
        <f t="shared" si="4"/>
        <v>0.75120618573770226</v>
      </c>
      <c r="G29" s="8">
        <f t="shared" si="2"/>
        <v>1.924875546839644E-3</v>
      </c>
      <c r="H29" s="8">
        <f t="shared" si="5"/>
        <v>0.1858530698446221</v>
      </c>
      <c r="I29">
        <f t="shared" si="3"/>
        <v>4.2208729466359507E-3</v>
      </c>
    </row>
    <row r="30" spans="1:9">
      <c r="A30" s="3" t="s">
        <v>130</v>
      </c>
      <c r="B30">
        <v>26.74</v>
      </c>
      <c r="C30" s="4">
        <v>2989</v>
      </c>
      <c r="D30">
        <f t="shared" si="0"/>
        <v>111.78010471204189</v>
      </c>
      <c r="E30" s="6">
        <f t="shared" si="1"/>
        <v>9.89784260807656E-3</v>
      </c>
      <c r="F30" s="7">
        <f t="shared" si="4"/>
        <v>0.76110402834577884</v>
      </c>
      <c r="G30" s="8">
        <f t="shared" si="2"/>
        <v>8.0675818373812033E-3</v>
      </c>
      <c r="H30" s="8">
        <f t="shared" si="5"/>
        <v>0.19392065168200331</v>
      </c>
      <c r="I30">
        <f t="shared" si="3"/>
        <v>1.0893137198231539E-3</v>
      </c>
    </row>
    <row r="31" spans="1:9">
      <c r="A31" s="3" t="s">
        <v>100</v>
      </c>
      <c r="B31">
        <v>6.5</v>
      </c>
      <c r="C31" s="4">
        <v>628</v>
      </c>
      <c r="D31">
        <f t="shared" si="0"/>
        <v>96.615384615384613</v>
      </c>
      <c r="E31" s="6">
        <f t="shared" si="1"/>
        <v>2.079573488749441E-3</v>
      </c>
      <c r="F31" s="7">
        <f t="shared" si="4"/>
        <v>0.76318360183452827</v>
      </c>
      <c r="G31" s="8">
        <f t="shared" si="2"/>
        <v>1.9610801025795746E-3</v>
      </c>
      <c r="H31" s="8">
        <f t="shared" si="5"/>
        <v>0.1958817317845829</v>
      </c>
      <c r="I31">
        <f t="shared" si="3"/>
        <v>1.0896057484460764E-3</v>
      </c>
    </row>
    <row r="32" spans="1:9">
      <c r="A32" s="3" t="s">
        <v>79</v>
      </c>
      <c r="B32">
        <v>6.49</v>
      </c>
      <c r="C32" s="4">
        <v>624</v>
      </c>
      <c r="D32">
        <f t="shared" si="0"/>
        <v>96.14791987673344</v>
      </c>
      <c r="E32" s="6">
        <f t="shared" si="1"/>
        <v>2.0663277977382983E-3</v>
      </c>
      <c r="F32" s="7">
        <f t="shared" si="4"/>
        <v>0.76524992963226657</v>
      </c>
      <c r="G32" s="8">
        <f t="shared" si="2"/>
        <v>1.9580630562679138E-3</v>
      </c>
      <c r="H32" s="8">
        <f t="shared" si="5"/>
        <v>0.19783979484085082</v>
      </c>
      <c r="I32">
        <f t="shared" si="3"/>
        <v>3.2301545539007714E-3</v>
      </c>
    </row>
    <row r="33" spans="1:9">
      <c r="A33" s="3" t="s">
        <v>133</v>
      </c>
      <c r="B33">
        <v>19.05</v>
      </c>
      <c r="C33" s="4">
        <v>1783</v>
      </c>
      <c r="D33">
        <f t="shared" si="0"/>
        <v>93.595800524934376</v>
      </c>
      <c r="E33" s="6">
        <f t="shared" si="1"/>
        <v>5.904266768216964E-3</v>
      </c>
      <c r="F33" s="7">
        <f t="shared" si="4"/>
        <v>0.77115419640048355</v>
      </c>
      <c r="G33" s="8">
        <f t="shared" si="2"/>
        <v>5.7474732237139843E-3</v>
      </c>
      <c r="H33" s="8">
        <f t="shared" si="5"/>
        <v>0.20358726806456481</v>
      </c>
      <c r="I33">
        <f t="shared" si="3"/>
        <v>1.3800616118951448E-2</v>
      </c>
    </row>
    <row r="34" spans="1:9">
      <c r="A34" s="3" t="s">
        <v>126</v>
      </c>
      <c r="B34">
        <v>81.349999999999994</v>
      </c>
      <c r="C34" s="4">
        <v>7604</v>
      </c>
      <c r="D34">
        <f t="shared" ref="D34:D65" si="6">C34/B34</f>
        <v>93.472649047326371</v>
      </c>
      <c r="E34" s="6">
        <f t="shared" si="1"/>
        <v>2.5180058612182723E-2</v>
      </c>
      <c r="F34" s="7">
        <f t="shared" si="4"/>
        <v>0.7963342550126663</v>
      </c>
      <c r="G34" s="8">
        <f t="shared" si="2"/>
        <v>2.454367174536129E-2</v>
      </c>
      <c r="H34" s="8">
        <f t="shared" si="5"/>
        <v>0.2281309398099261</v>
      </c>
      <c r="I34">
        <f t="shared" si="3"/>
        <v>3.3491628615630875E-3</v>
      </c>
    </row>
    <row r="35" spans="1:9">
      <c r="A35" s="3" t="s">
        <v>39</v>
      </c>
      <c r="B35">
        <v>19.260000000000002</v>
      </c>
      <c r="C35" s="4">
        <v>1692</v>
      </c>
      <c r="D35">
        <f t="shared" si="6"/>
        <v>87.850467289719617</v>
      </c>
      <c r="E35" s="6">
        <f t="shared" si="1"/>
        <v>5.602927297713463E-3</v>
      </c>
      <c r="F35" s="7">
        <f t="shared" si="4"/>
        <v>0.8019371823103798</v>
      </c>
      <c r="G35" s="8">
        <f t="shared" si="2"/>
        <v>5.8108311962588631E-3</v>
      </c>
      <c r="H35" s="8">
        <f t="shared" si="5"/>
        <v>0.23394177100618496</v>
      </c>
      <c r="I35">
        <f t="shared" si="3"/>
        <v>5.4817167065946137E-3</v>
      </c>
    </row>
    <row r="36" spans="1:9">
      <c r="A36" s="3" t="s">
        <v>29</v>
      </c>
      <c r="B36">
        <v>30.69</v>
      </c>
      <c r="C36" s="4">
        <v>2509</v>
      </c>
      <c r="D36">
        <f t="shared" si="6"/>
        <v>81.75301401107852</v>
      </c>
      <c r="E36" s="6">
        <f t="shared" si="1"/>
        <v>8.3083596867394079E-3</v>
      </c>
      <c r="F36" s="7">
        <f t="shared" si="4"/>
        <v>0.81024554199711918</v>
      </c>
      <c r="G36" s="8">
        <f t="shared" si="2"/>
        <v>9.2593151304872535E-3</v>
      </c>
      <c r="H36" s="8">
        <f t="shared" si="5"/>
        <v>0.24320108613667221</v>
      </c>
      <c r="I36">
        <f t="shared" si="3"/>
        <v>7.2183479156032182E-4</v>
      </c>
    </row>
    <row r="37" spans="1:9">
      <c r="A37" s="3" t="s">
        <v>115</v>
      </c>
      <c r="B37">
        <v>4.04</v>
      </c>
      <c r="C37" s="4">
        <v>330</v>
      </c>
      <c r="D37">
        <f t="shared" si="6"/>
        <v>81.683168316831683</v>
      </c>
      <c r="E37" s="6">
        <f t="shared" si="1"/>
        <v>1.0927695084192923E-3</v>
      </c>
      <c r="F37" s="7">
        <f t="shared" si="4"/>
        <v>0.81133831150553848</v>
      </c>
      <c r="G37" s="8">
        <f t="shared" si="2"/>
        <v>1.2188867099109971E-3</v>
      </c>
      <c r="H37" s="8">
        <f t="shared" si="5"/>
        <v>0.24441997284658321</v>
      </c>
      <c r="I37">
        <f t="shared" si="3"/>
        <v>1.2780463938520115E-3</v>
      </c>
    </row>
    <row r="38" spans="1:9">
      <c r="A38" s="3" t="s">
        <v>107</v>
      </c>
      <c r="B38">
        <v>7</v>
      </c>
      <c r="C38" s="4">
        <v>538</v>
      </c>
      <c r="D38">
        <f t="shared" si="6"/>
        <v>76.857142857142861</v>
      </c>
      <c r="E38" s="6">
        <f t="shared" si="1"/>
        <v>1.781545440998725E-3</v>
      </c>
      <c r="F38" s="7">
        <f t="shared" si="4"/>
        <v>0.81311985694653721</v>
      </c>
      <c r="G38" s="8">
        <f t="shared" si="2"/>
        <v>2.1119324181626186E-3</v>
      </c>
      <c r="H38" s="8">
        <f t="shared" si="5"/>
        <v>0.24653190526474583</v>
      </c>
      <c r="I38">
        <f t="shared" si="3"/>
        <v>1.4146514191925308E-3</v>
      </c>
    </row>
    <row r="39" spans="1:9">
      <c r="A39" s="3" t="s">
        <v>62</v>
      </c>
      <c r="B39">
        <v>7.66</v>
      </c>
      <c r="C39" s="4">
        <v>569</v>
      </c>
      <c r="D39">
        <f t="shared" si="6"/>
        <v>74.281984334203656</v>
      </c>
      <c r="E39" s="6">
        <f t="shared" si="1"/>
        <v>1.8841995463350829E-3</v>
      </c>
      <c r="F39" s="7">
        <f t="shared" si="4"/>
        <v>0.81500405649287233</v>
      </c>
      <c r="G39" s="8">
        <f t="shared" si="2"/>
        <v>2.3110574747322371E-3</v>
      </c>
      <c r="H39" s="8">
        <f t="shared" si="5"/>
        <v>0.24884296273947806</v>
      </c>
      <c r="I39">
        <f t="shared" si="3"/>
        <v>5.9405425577605531E-3</v>
      </c>
    </row>
    <row r="40" spans="1:9">
      <c r="A40" s="3" t="s">
        <v>21</v>
      </c>
      <c r="B40">
        <v>31.8</v>
      </c>
      <c r="C40" s="4">
        <v>2280</v>
      </c>
      <c r="D40">
        <f t="shared" si="6"/>
        <v>71.698113207547166</v>
      </c>
      <c r="E40" s="6">
        <f t="shared" si="1"/>
        <v>7.5500438763514742E-3</v>
      </c>
      <c r="F40" s="7">
        <f t="shared" si="4"/>
        <v>0.82255410036922383</v>
      </c>
      <c r="G40" s="8">
        <f t="shared" si="2"/>
        <v>9.5942072710816107E-3</v>
      </c>
      <c r="H40" s="8">
        <f t="shared" si="5"/>
        <v>0.25843717001055966</v>
      </c>
      <c r="I40">
        <f t="shared" si="3"/>
        <v>1.3278516906612692E-3</v>
      </c>
    </row>
    <row r="41" spans="1:9">
      <c r="A41" s="3" t="s">
        <v>76</v>
      </c>
      <c r="B41">
        <v>7.03</v>
      </c>
      <c r="C41" s="4">
        <v>487</v>
      </c>
      <c r="D41">
        <f t="shared" si="6"/>
        <v>69.274537695590325</v>
      </c>
      <c r="E41" s="6">
        <f t="shared" si="1"/>
        <v>1.6126628806066527E-3</v>
      </c>
      <c r="F41" s="7">
        <f t="shared" si="4"/>
        <v>0.82416676324983051</v>
      </c>
      <c r="G41" s="8">
        <f t="shared" si="2"/>
        <v>2.1209835570976015E-3</v>
      </c>
      <c r="H41" s="8">
        <f t="shared" si="5"/>
        <v>0.26055815356765727</v>
      </c>
      <c r="I41">
        <f t="shared" si="3"/>
        <v>1.0849442802668696E-3</v>
      </c>
    </row>
    <row r="42" spans="1:9">
      <c r="A42" s="3" t="s">
        <v>123</v>
      </c>
      <c r="B42">
        <v>5.72</v>
      </c>
      <c r="C42" s="4">
        <v>391</v>
      </c>
      <c r="D42">
        <f t="shared" si="6"/>
        <v>68.35664335664336</v>
      </c>
      <c r="E42" s="6">
        <f t="shared" si="1"/>
        <v>1.2947662963392222E-3</v>
      </c>
      <c r="F42" s="7">
        <f t="shared" si="4"/>
        <v>0.82546152954616969</v>
      </c>
      <c r="G42" s="8">
        <f t="shared" si="2"/>
        <v>1.7257504902700256E-3</v>
      </c>
      <c r="H42" s="8">
        <f t="shared" si="5"/>
        <v>0.26228390405792729</v>
      </c>
      <c r="I42">
        <f t="shared" si="3"/>
        <v>2.62927090456061E-3</v>
      </c>
    </row>
    <row r="43" spans="1:9">
      <c r="A43" s="3" t="s">
        <v>131</v>
      </c>
      <c r="B43">
        <v>13.86</v>
      </c>
      <c r="C43" s="4">
        <v>947</v>
      </c>
      <c r="D43">
        <f t="shared" si="6"/>
        <v>68.326118326118333</v>
      </c>
      <c r="E43" s="6">
        <f t="shared" si="1"/>
        <v>3.1359173468880905E-3</v>
      </c>
      <c r="F43" s="7">
        <f t="shared" si="4"/>
        <v>0.82859744689305781</v>
      </c>
      <c r="G43" s="8">
        <f t="shared" si="2"/>
        <v>4.1816261879619853E-3</v>
      </c>
      <c r="H43" s="8">
        <f t="shared" si="5"/>
        <v>0.26646553024588926</v>
      </c>
      <c r="I43">
        <f t="shared" si="3"/>
        <v>8.1657413194924366E-4</v>
      </c>
    </row>
    <row r="44" spans="1:9">
      <c r="A44" s="3" t="s">
        <v>50</v>
      </c>
      <c r="B44">
        <v>4.29</v>
      </c>
      <c r="C44" s="4">
        <v>290</v>
      </c>
      <c r="D44">
        <f t="shared" si="6"/>
        <v>67.599067599067595</v>
      </c>
      <c r="E44" s="6">
        <f t="shared" si="1"/>
        <v>9.6031259830786295E-4</v>
      </c>
      <c r="F44" s="7">
        <f t="shared" si="4"/>
        <v>0.82955775949136568</v>
      </c>
      <c r="G44" s="8">
        <f t="shared" si="2"/>
        <v>1.2943128677025191E-3</v>
      </c>
      <c r="H44" s="8">
        <f t="shared" si="5"/>
        <v>0.2677598431135918</v>
      </c>
      <c r="I44">
        <f t="shared" si="3"/>
        <v>4.480737419129327E-3</v>
      </c>
    </row>
    <row r="45" spans="1:9">
      <c r="A45" s="3" t="s">
        <v>44</v>
      </c>
      <c r="B45">
        <v>23.44</v>
      </c>
      <c r="C45" s="4">
        <v>1563</v>
      </c>
      <c r="D45">
        <f t="shared" si="6"/>
        <v>66.680887372013643</v>
      </c>
      <c r="E45" s="6">
        <f t="shared" si="1"/>
        <v>5.1757537626041031E-3</v>
      </c>
      <c r="F45" s="7">
        <f t="shared" si="4"/>
        <v>0.83473351325396983</v>
      </c>
      <c r="G45" s="8">
        <f t="shared" si="2"/>
        <v>7.071956554533112E-3</v>
      </c>
      <c r="H45" s="8">
        <f t="shared" si="5"/>
        <v>0.27483179966812493</v>
      </c>
      <c r="I45">
        <f t="shared" si="3"/>
        <v>2.7564353628548866E-3</v>
      </c>
    </row>
    <row r="46" spans="1:9">
      <c r="A46" s="3" t="s">
        <v>143</v>
      </c>
      <c r="B46">
        <v>14.36</v>
      </c>
      <c r="C46" s="4">
        <v>945</v>
      </c>
      <c r="D46">
        <f t="shared" si="6"/>
        <v>65.807799442896936</v>
      </c>
      <c r="E46" s="6">
        <f t="shared" si="1"/>
        <v>3.1292945013825192E-3</v>
      </c>
      <c r="F46" s="7">
        <f t="shared" si="4"/>
        <v>0.83786280775535238</v>
      </c>
      <c r="G46" s="8">
        <f t="shared" si="2"/>
        <v>4.3324785035450293E-3</v>
      </c>
      <c r="H46" s="8">
        <f t="shared" si="5"/>
        <v>0.27916427817166994</v>
      </c>
      <c r="I46">
        <f t="shared" si="3"/>
        <v>1.083925157319976E-3</v>
      </c>
    </row>
    <row r="47" spans="1:9">
      <c r="A47" s="3" t="s">
        <v>69</v>
      </c>
      <c r="B47">
        <v>5.63</v>
      </c>
      <c r="C47" s="4">
        <v>367</v>
      </c>
      <c r="D47">
        <f t="shared" si="6"/>
        <v>65.186500888099474</v>
      </c>
      <c r="E47" s="6">
        <f t="shared" si="1"/>
        <v>1.2152921502723646E-3</v>
      </c>
      <c r="F47" s="7">
        <f t="shared" si="4"/>
        <v>0.83907809990562476</v>
      </c>
      <c r="G47" s="8">
        <f t="shared" si="2"/>
        <v>1.6985970734650776E-3</v>
      </c>
      <c r="H47" s="8">
        <f t="shared" si="5"/>
        <v>0.28086287524513504</v>
      </c>
      <c r="I47">
        <f t="shared" si="3"/>
        <v>4.6118917896680045E-3</v>
      </c>
    </row>
    <row r="48" spans="1:9">
      <c r="A48" s="3" t="s">
        <v>71</v>
      </c>
      <c r="B48">
        <v>23.78</v>
      </c>
      <c r="C48" s="4">
        <v>1514</v>
      </c>
      <c r="D48">
        <f t="shared" si="6"/>
        <v>63.666947014297726</v>
      </c>
      <c r="E48" s="6">
        <f t="shared" si="1"/>
        <v>5.0134940477176019E-3</v>
      </c>
      <c r="F48" s="7">
        <f t="shared" si="4"/>
        <v>0.84409159395334232</v>
      </c>
      <c r="G48" s="8">
        <f t="shared" si="2"/>
        <v>7.1745361291295825E-3</v>
      </c>
      <c r="H48" s="8">
        <f t="shared" si="5"/>
        <v>0.28803741137426464</v>
      </c>
      <c r="I48">
        <f t="shared" si="3"/>
        <v>6.1015818068044236E-4</v>
      </c>
    </row>
    <row r="49" spans="1:9">
      <c r="A49" s="3" t="s">
        <v>144</v>
      </c>
      <c r="B49">
        <v>3.13</v>
      </c>
      <c r="C49" s="4">
        <v>196</v>
      </c>
      <c r="D49">
        <f t="shared" si="6"/>
        <v>62.619808306709267</v>
      </c>
      <c r="E49" s="6">
        <f t="shared" si="1"/>
        <v>6.4903885954600393E-4</v>
      </c>
      <c r="F49" s="7">
        <f t="shared" si="4"/>
        <v>0.84474063281288836</v>
      </c>
      <c r="G49" s="8">
        <f t="shared" si="2"/>
        <v>9.4433549554985661E-4</v>
      </c>
      <c r="H49" s="8">
        <f t="shared" si="5"/>
        <v>0.28898174686981448</v>
      </c>
      <c r="I49">
        <f t="shared" si="3"/>
        <v>9.2703792987489098E-4</v>
      </c>
    </row>
    <row r="50" spans="1:9">
      <c r="A50" s="3" t="s">
        <v>120</v>
      </c>
      <c r="B50">
        <v>4.7</v>
      </c>
      <c r="C50" s="4">
        <v>283</v>
      </c>
      <c r="D50">
        <f t="shared" si="6"/>
        <v>60.212765957446805</v>
      </c>
      <c r="E50" s="6">
        <f t="shared" si="1"/>
        <v>9.3713263903836283E-4</v>
      </c>
      <c r="F50" s="7">
        <f t="shared" si="4"/>
        <v>0.84567776545192674</v>
      </c>
      <c r="G50" s="8">
        <f t="shared" si="2"/>
        <v>1.4180117664806156E-3</v>
      </c>
      <c r="H50" s="8">
        <f t="shared" si="5"/>
        <v>0.29039975863629508</v>
      </c>
      <c r="I50">
        <f t="shared" si="3"/>
        <v>1.0273898445967711E-3</v>
      </c>
    </row>
    <row r="51" spans="1:9">
      <c r="A51" s="3" t="s">
        <v>75</v>
      </c>
      <c r="B51">
        <v>5.18</v>
      </c>
      <c r="C51" s="4">
        <v>306</v>
      </c>
      <c r="D51">
        <f t="shared" si="6"/>
        <v>59.073359073359079</v>
      </c>
      <c r="E51" s="6">
        <f t="shared" si="1"/>
        <v>1.0132953623524347E-3</v>
      </c>
      <c r="F51" s="7">
        <f t="shared" si="4"/>
        <v>0.84669106081427914</v>
      </c>
      <c r="G51" s="8">
        <f t="shared" si="2"/>
        <v>1.5628299894403378E-3</v>
      </c>
      <c r="H51" s="8">
        <f t="shared" si="5"/>
        <v>0.29196258862573543</v>
      </c>
      <c r="I51">
        <f t="shared" si="3"/>
        <v>1.417927504783506E-3</v>
      </c>
    </row>
    <row r="52" spans="1:9">
      <c r="A52" s="3" t="s">
        <v>89</v>
      </c>
      <c r="B52">
        <v>7.11</v>
      </c>
      <c r="C52" s="4">
        <v>412</v>
      </c>
      <c r="D52">
        <f t="shared" si="6"/>
        <v>57.946554149085792</v>
      </c>
      <c r="E52" s="6">
        <f t="shared" si="1"/>
        <v>1.3643061741477225E-3</v>
      </c>
      <c r="F52" s="7">
        <f t="shared" si="4"/>
        <v>0.84805536698842687</v>
      </c>
      <c r="G52" s="8">
        <f t="shared" si="2"/>
        <v>2.1451199275908887E-3</v>
      </c>
      <c r="H52" s="8">
        <f t="shared" si="5"/>
        <v>0.2941077085533263</v>
      </c>
      <c r="I52">
        <f t="shared" si="3"/>
        <v>4.0109591658389898E-3</v>
      </c>
    </row>
    <row r="53" spans="1:9">
      <c r="A53" s="3" t="s">
        <v>59</v>
      </c>
      <c r="B53">
        <v>19.809999999999999</v>
      </c>
      <c r="C53" s="4">
        <v>1086</v>
      </c>
      <c r="D53">
        <f t="shared" si="6"/>
        <v>54.820797576981327</v>
      </c>
      <c r="E53" s="6">
        <f t="shared" si="1"/>
        <v>3.5962051095253075E-3</v>
      </c>
      <c r="F53" s="7">
        <f t="shared" si="4"/>
        <v>0.85165157209795217</v>
      </c>
      <c r="G53" s="8">
        <f t="shared" si="2"/>
        <v>5.9767687434002107E-3</v>
      </c>
      <c r="H53" s="8">
        <f t="shared" si="5"/>
        <v>0.30008447729672649</v>
      </c>
      <c r="I53">
        <f t="shared" si="3"/>
        <v>7.9043467289108271E-4</v>
      </c>
    </row>
    <row r="54" spans="1:9">
      <c r="A54" s="3" t="s">
        <v>81</v>
      </c>
      <c r="B54">
        <v>3.9</v>
      </c>
      <c r="C54" s="4">
        <v>213</v>
      </c>
      <c r="D54">
        <f t="shared" si="6"/>
        <v>54.615384615384613</v>
      </c>
      <c r="E54" s="6">
        <f t="shared" si="1"/>
        <v>7.0533304634336138E-4</v>
      </c>
      <c r="F54" s="7">
        <f t="shared" si="4"/>
        <v>0.85235690514429552</v>
      </c>
      <c r="G54" s="8">
        <f t="shared" si="2"/>
        <v>1.1766480615477447E-3</v>
      </c>
      <c r="H54" s="8">
        <f t="shared" si="5"/>
        <v>0.30126112535827426</v>
      </c>
      <c r="I54">
        <f t="shared" si="3"/>
        <v>1.0436530914460507E-2</v>
      </c>
    </row>
    <row r="55" spans="1:9">
      <c r="A55" s="3" t="s">
        <v>74</v>
      </c>
      <c r="B55">
        <v>51.12</v>
      </c>
      <c r="C55" s="4">
        <v>2716</v>
      </c>
      <c r="D55">
        <f t="shared" si="6"/>
        <v>53.129890453834122</v>
      </c>
      <c r="E55" s="6">
        <f t="shared" si="1"/>
        <v>8.9938241965660543E-3</v>
      </c>
      <c r="F55" s="7">
        <f t="shared" si="4"/>
        <v>0.86135072934086154</v>
      </c>
      <c r="G55" s="8">
        <f t="shared" si="2"/>
        <v>1.5423140745210439E-2</v>
      </c>
      <c r="H55" s="8">
        <f t="shared" si="5"/>
        <v>0.31668426610348471</v>
      </c>
      <c r="I55">
        <f t="shared" si="3"/>
        <v>1.0842703215649008E-2</v>
      </c>
    </row>
    <row r="56" spans="1:9">
      <c r="A56" s="3" t="s">
        <v>110</v>
      </c>
      <c r="B56">
        <v>53.03</v>
      </c>
      <c r="C56" s="4">
        <v>2802</v>
      </c>
      <c r="D56">
        <f t="shared" si="6"/>
        <v>52.838016217235527</v>
      </c>
      <c r="E56" s="6">
        <f t="shared" si="1"/>
        <v>9.278606553305627E-3</v>
      </c>
      <c r="F56" s="7">
        <f t="shared" si="4"/>
        <v>0.87062933589416713</v>
      </c>
      <c r="G56" s="8">
        <f t="shared" si="2"/>
        <v>1.599939659073767E-2</v>
      </c>
      <c r="H56" s="8">
        <f t="shared" si="5"/>
        <v>0.33268366269422239</v>
      </c>
      <c r="I56">
        <f t="shared" si="3"/>
        <v>2.5072610062240042E-3</v>
      </c>
    </row>
    <row r="57" spans="1:9">
      <c r="A57" s="3" t="s">
        <v>125</v>
      </c>
      <c r="B57">
        <v>12.2</v>
      </c>
      <c r="C57" s="4">
        <v>633</v>
      </c>
      <c r="D57">
        <f t="shared" si="6"/>
        <v>51.885245901639344</v>
      </c>
      <c r="E57" s="6">
        <f t="shared" si="1"/>
        <v>2.0961306025133698E-3</v>
      </c>
      <c r="F57" s="7">
        <f t="shared" si="4"/>
        <v>0.87272546649668048</v>
      </c>
      <c r="G57" s="8">
        <f t="shared" si="2"/>
        <v>3.6807965002262784E-3</v>
      </c>
      <c r="H57" s="8">
        <f t="shared" si="5"/>
        <v>0.33636445919444868</v>
      </c>
      <c r="I57">
        <f t="shared" si="3"/>
        <v>6.7350738137686439E-3</v>
      </c>
    </row>
    <row r="58" spans="1:9">
      <c r="A58" s="3" t="s">
        <v>26</v>
      </c>
      <c r="B58">
        <v>32.58</v>
      </c>
      <c r="C58" s="4">
        <v>1655</v>
      </c>
      <c r="D58">
        <f t="shared" si="6"/>
        <v>50.798035604665444</v>
      </c>
      <c r="E58" s="6">
        <f t="shared" si="1"/>
        <v>5.4804046558603907E-3</v>
      </c>
      <c r="F58" s="7">
        <f t="shared" si="4"/>
        <v>0.8782058711525409</v>
      </c>
      <c r="G58" s="8">
        <f t="shared" si="2"/>
        <v>9.8295368833911604E-3</v>
      </c>
      <c r="H58" s="8">
        <f t="shared" si="5"/>
        <v>0.34619399607783985</v>
      </c>
      <c r="I58">
        <f t="shared" si="3"/>
        <v>1.0555959431629569E-3</v>
      </c>
    </row>
    <row r="59" spans="1:9">
      <c r="A59" s="3" t="s">
        <v>139</v>
      </c>
      <c r="B59">
        <v>5.07</v>
      </c>
      <c r="C59" s="4">
        <v>251</v>
      </c>
      <c r="D59">
        <f t="shared" si="6"/>
        <v>49.506903353057197</v>
      </c>
      <c r="E59" s="6">
        <f t="shared" si="1"/>
        <v>8.3116711094921938E-4</v>
      </c>
      <c r="F59" s="7">
        <f t="shared" si="4"/>
        <v>0.87903703826349011</v>
      </c>
      <c r="G59" s="8">
        <f t="shared" si="2"/>
        <v>1.5296424800120682E-3</v>
      </c>
      <c r="H59" s="8">
        <f t="shared" si="5"/>
        <v>0.34772363855785193</v>
      </c>
      <c r="I59">
        <f t="shared" si="3"/>
        <v>1.9100109902119855E-3</v>
      </c>
    </row>
    <row r="60" spans="1:9">
      <c r="A60" s="3" t="s">
        <v>77</v>
      </c>
      <c r="B60">
        <v>9.16</v>
      </c>
      <c r="C60" s="4">
        <v>451</v>
      </c>
      <c r="D60">
        <f t="shared" si="6"/>
        <v>49.235807860262007</v>
      </c>
      <c r="E60" s="6">
        <f t="shared" si="1"/>
        <v>1.4934516615063662E-3</v>
      </c>
      <c r="F60" s="7">
        <f t="shared" si="4"/>
        <v>0.8805304899249965</v>
      </c>
      <c r="G60" s="8">
        <f t="shared" si="2"/>
        <v>2.7636144214813699E-3</v>
      </c>
      <c r="H60" s="8">
        <f t="shared" si="5"/>
        <v>0.35048725297933331</v>
      </c>
      <c r="I60">
        <f t="shared" si="3"/>
        <v>5.8250262850112478E-3</v>
      </c>
    </row>
    <row r="61" spans="1:9">
      <c r="A61" s="3" t="s">
        <v>20</v>
      </c>
      <c r="B61">
        <v>27.89</v>
      </c>
      <c r="C61" s="4">
        <v>1365</v>
      </c>
      <c r="D61">
        <f t="shared" si="6"/>
        <v>48.942273216206523</v>
      </c>
      <c r="E61" s="6">
        <f t="shared" si="1"/>
        <v>4.5200920575525277E-3</v>
      </c>
      <c r="F61" s="7">
        <f t="shared" si="4"/>
        <v>0.88505058198254905</v>
      </c>
      <c r="G61" s="8">
        <f t="shared" si="2"/>
        <v>8.4145421632222054E-3</v>
      </c>
      <c r="H61" s="8">
        <f t="shared" si="5"/>
        <v>0.35890179514255549</v>
      </c>
      <c r="I61">
        <f t="shared" si="3"/>
        <v>4.0862940984044971E-3</v>
      </c>
    </row>
    <row r="62" spans="1:9">
      <c r="A62" s="3" t="s">
        <v>92</v>
      </c>
      <c r="B62">
        <v>19.34</v>
      </c>
      <c r="C62" s="4">
        <v>907</v>
      </c>
      <c r="D62">
        <f t="shared" si="6"/>
        <v>46.897621509824198</v>
      </c>
      <c r="E62" s="6">
        <f t="shared" si="1"/>
        <v>3.0034604367766612E-3</v>
      </c>
      <c r="F62" s="7">
        <f t="shared" si="4"/>
        <v>0.88805404241932573</v>
      </c>
      <c r="G62" s="8">
        <f t="shared" si="2"/>
        <v>5.8349675667521495E-3</v>
      </c>
      <c r="H62" s="8">
        <f t="shared" si="5"/>
        <v>0.36473676270930766</v>
      </c>
      <c r="I62">
        <f t="shared" si="3"/>
        <v>1.2684363612870952E-2</v>
      </c>
    </row>
    <row r="63" spans="1:9">
      <c r="A63" s="3" t="s">
        <v>63</v>
      </c>
      <c r="B63">
        <v>59.59</v>
      </c>
      <c r="C63" s="4">
        <v>2717</v>
      </c>
      <c r="D63">
        <f t="shared" si="6"/>
        <v>45.594898472898137</v>
      </c>
      <c r="E63" s="6">
        <f t="shared" si="1"/>
        <v>8.9971356193188409E-3</v>
      </c>
      <c r="F63" s="7">
        <f t="shared" si="4"/>
        <v>0.89705117803864454</v>
      </c>
      <c r="G63" s="8">
        <f t="shared" si="2"/>
        <v>1.7978578971187209E-2</v>
      </c>
      <c r="H63" s="8">
        <f t="shared" si="5"/>
        <v>0.38271534168049487</v>
      </c>
      <c r="I63">
        <f t="shared" si="3"/>
        <v>3.3532864196127998E-3</v>
      </c>
    </row>
    <row r="64" spans="1:9">
      <c r="A64" s="3" t="s">
        <v>88</v>
      </c>
      <c r="B64">
        <v>15.71</v>
      </c>
      <c r="C64" s="4">
        <v>709</v>
      </c>
      <c r="D64">
        <f t="shared" si="6"/>
        <v>45.130490133672815</v>
      </c>
      <c r="E64" s="6">
        <f t="shared" si="1"/>
        <v>2.3477987317250858E-3</v>
      </c>
      <c r="F64" s="7">
        <f t="shared" si="4"/>
        <v>0.89939897677036962</v>
      </c>
      <c r="G64" s="8">
        <f t="shared" si="2"/>
        <v>4.739779755619249E-3</v>
      </c>
      <c r="H64" s="8">
        <f t="shared" si="5"/>
        <v>0.3874551214361141</v>
      </c>
      <c r="I64">
        <f t="shared" si="3"/>
        <v>1.3352327415798726E-3</v>
      </c>
    </row>
    <row r="65" spans="1:9">
      <c r="A65" s="3" t="s">
        <v>112</v>
      </c>
      <c r="B65">
        <v>6.15</v>
      </c>
      <c r="C65" s="4">
        <v>260</v>
      </c>
      <c r="D65">
        <f t="shared" si="6"/>
        <v>42.27642276422764</v>
      </c>
      <c r="E65" s="6">
        <f t="shared" si="1"/>
        <v>8.6096991572429094E-4</v>
      </c>
      <c r="F65" s="7">
        <f t="shared" si="4"/>
        <v>0.90025994668609388</v>
      </c>
      <c r="G65" s="8">
        <f t="shared" si="2"/>
        <v>1.8554834816714438E-3</v>
      </c>
      <c r="H65" s="8">
        <f t="shared" si="5"/>
        <v>0.38931060491778557</v>
      </c>
      <c r="I65">
        <f t="shared" si="3"/>
        <v>1.3852743987435301E-3</v>
      </c>
    </row>
    <row r="66" spans="1:9">
      <c r="A66" s="3" t="s">
        <v>55</v>
      </c>
      <c r="B66">
        <v>6.32</v>
      </c>
      <c r="C66" s="4">
        <v>257</v>
      </c>
      <c r="D66">
        <f t="shared" ref="D66:D97" si="7">C66/B66</f>
        <v>40.664556962025316</v>
      </c>
      <c r="E66" s="6">
        <f t="shared" si="1"/>
        <v>8.5103564746593372E-4</v>
      </c>
      <c r="F66" s="7">
        <f t="shared" si="4"/>
        <v>0.9011109823335598</v>
      </c>
      <c r="G66" s="8">
        <f t="shared" si="2"/>
        <v>1.9067732689696788E-3</v>
      </c>
      <c r="H66" s="8">
        <f t="shared" si="5"/>
        <v>0.39121737818675523</v>
      </c>
      <c r="I66">
        <f t="shared" si="3"/>
        <v>1.9307463911667488E-3</v>
      </c>
    </row>
    <row r="67" spans="1:9">
      <c r="A67" s="3" t="s">
        <v>68</v>
      </c>
      <c r="B67">
        <v>8.76</v>
      </c>
      <c r="C67" s="4">
        <v>348</v>
      </c>
      <c r="D67">
        <f t="shared" si="7"/>
        <v>39.726027397260275</v>
      </c>
      <c r="E67" s="6">
        <f t="shared" ref="E67:E130" si="8">C67/301985</f>
        <v>1.1523751179694356E-3</v>
      </c>
      <c r="F67" s="7">
        <f t="shared" si="4"/>
        <v>0.90226335745152919</v>
      </c>
      <c r="G67" s="8">
        <f t="shared" ref="G67:G130" si="9">B67/3314.5</f>
        <v>2.6429325690149343E-3</v>
      </c>
      <c r="H67" s="8">
        <f t="shared" si="5"/>
        <v>0.39386031075577016</v>
      </c>
      <c r="I67">
        <f t="shared" ref="I67:I130" si="10">F67*H68-F68*H67</f>
        <v>2.1781968697673737E-2</v>
      </c>
    </row>
    <row r="68" spans="1:9">
      <c r="A68" s="3" t="s">
        <v>102</v>
      </c>
      <c r="B68">
        <v>98.53</v>
      </c>
      <c r="C68" s="4">
        <v>3864</v>
      </c>
      <c r="D68">
        <f t="shared" si="7"/>
        <v>39.216482289657975</v>
      </c>
      <c r="E68" s="6">
        <f t="shared" si="8"/>
        <v>1.2795337516764078E-2</v>
      </c>
      <c r="F68" s="7">
        <f t="shared" ref="F68:F131" si="11">F67+E68</f>
        <v>0.91505869496829328</v>
      </c>
      <c r="G68" s="8">
        <f t="shared" si="9"/>
        <v>2.972695730879469E-2</v>
      </c>
      <c r="H68" s="8">
        <f t="shared" ref="H68:H131" si="12">H67+G68</f>
        <v>0.42358726806456487</v>
      </c>
      <c r="I68">
        <f t="shared" si="10"/>
        <v>5.2187543628988142E-3</v>
      </c>
    </row>
    <row r="69" spans="1:9">
      <c r="A69" s="3" t="s">
        <v>80</v>
      </c>
      <c r="B69">
        <v>23.42</v>
      </c>
      <c r="C69" s="4">
        <v>889</v>
      </c>
      <c r="D69">
        <f t="shared" si="7"/>
        <v>37.95900939368061</v>
      </c>
      <c r="E69" s="6">
        <f t="shared" si="8"/>
        <v>2.9438548272265178E-3</v>
      </c>
      <c r="F69" s="7">
        <f t="shared" si="11"/>
        <v>0.91800254979551976</v>
      </c>
      <c r="G69" s="8">
        <f t="shared" si="9"/>
        <v>7.0659224619097905E-3</v>
      </c>
      <c r="H69" s="8">
        <f t="shared" si="12"/>
        <v>0.43065319052647466</v>
      </c>
      <c r="I69">
        <f t="shared" si="10"/>
        <v>2.812381303271605E-3</v>
      </c>
    </row>
    <row r="70" spans="1:9">
      <c r="A70" s="3" t="s">
        <v>96</v>
      </c>
      <c r="B70">
        <v>12.6</v>
      </c>
      <c r="C70" s="4">
        <v>475</v>
      </c>
      <c r="D70">
        <f t="shared" si="7"/>
        <v>37.698412698412696</v>
      </c>
      <c r="E70" s="6">
        <f t="shared" si="8"/>
        <v>1.5729258075732238E-3</v>
      </c>
      <c r="F70" s="7">
        <f t="shared" si="11"/>
        <v>0.91957547560309294</v>
      </c>
      <c r="G70" s="8">
        <f t="shared" si="9"/>
        <v>3.8014783526927136E-3</v>
      </c>
      <c r="H70" s="8">
        <f t="shared" si="12"/>
        <v>0.43445466887916739</v>
      </c>
      <c r="I70">
        <f t="shared" si="10"/>
        <v>2.147668429312799E-3</v>
      </c>
    </row>
    <row r="71" spans="1:9">
      <c r="A71" s="3" t="s">
        <v>34</v>
      </c>
      <c r="B71">
        <v>9.39</v>
      </c>
      <c r="C71" s="4">
        <v>318</v>
      </c>
      <c r="D71">
        <f t="shared" si="7"/>
        <v>33.865814696485621</v>
      </c>
      <c r="E71" s="6">
        <f t="shared" si="8"/>
        <v>1.0530324353858636E-3</v>
      </c>
      <c r="F71" s="7">
        <f t="shared" si="11"/>
        <v>0.92062850803847884</v>
      </c>
      <c r="G71" s="8">
        <f t="shared" si="9"/>
        <v>2.8330064866495704E-3</v>
      </c>
      <c r="H71" s="8">
        <f t="shared" si="12"/>
        <v>0.43728767536581697</v>
      </c>
      <c r="I71">
        <f t="shared" si="10"/>
        <v>1.9126148904530793E-3</v>
      </c>
    </row>
    <row r="72" spans="1:9">
      <c r="A72" s="3" t="s">
        <v>122</v>
      </c>
      <c r="B72">
        <v>8.33</v>
      </c>
      <c r="C72" s="4">
        <v>277</v>
      </c>
      <c r="D72">
        <f t="shared" si="7"/>
        <v>33.253301320528209</v>
      </c>
      <c r="E72" s="6">
        <f t="shared" si="8"/>
        <v>9.1726410252164839E-4</v>
      </c>
      <c r="F72" s="7">
        <f t="shared" si="11"/>
        <v>0.92154577214100053</v>
      </c>
      <c r="G72" s="8">
        <f t="shared" si="9"/>
        <v>2.5131995776135163E-3</v>
      </c>
      <c r="H72" s="8">
        <f t="shared" si="12"/>
        <v>0.43980087494343051</v>
      </c>
      <c r="I72">
        <f t="shared" si="10"/>
        <v>3.0744031309724584E-3</v>
      </c>
    </row>
    <row r="73" spans="1:9">
      <c r="A73" s="3" t="s">
        <v>97</v>
      </c>
      <c r="B73">
        <v>13.2</v>
      </c>
      <c r="C73" s="4">
        <v>409</v>
      </c>
      <c r="D73">
        <f t="shared" si="7"/>
        <v>30.984848484848488</v>
      </c>
      <c r="E73" s="6">
        <f t="shared" si="8"/>
        <v>1.3543719058893653E-3</v>
      </c>
      <c r="F73" s="7">
        <f t="shared" si="11"/>
        <v>0.92290014404688991</v>
      </c>
      <c r="G73" s="8">
        <f t="shared" si="9"/>
        <v>3.9825011313923669E-3</v>
      </c>
      <c r="H73" s="8">
        <f t="shared" si="12"/>
        <v>0.44378337607482288</v>
      </c>
      <c r="I73">
        <f t="shared" si="10"/>
        <v>9.8123483563885006E-3</v>
      </c>
    </row>
    <row r="74" spans="1:9">
      <c r="A74" s="3" t="s">
        <v>17</v>
      </c>
      <c r="B74">
        <v>41.32</v>
      </c>
      <c r="C74" s="4">
        <v>1152</v>
      </c>
      <c r="D74">
        <f t="shared" si="7"/>
        <v>27.879961277831558</v>
      </c>
      <c r="E74" s="6">
        <f t="shared" si="8"/>
        <v>3.814759011209166E-3</v>
      </c>
      <c r="F74" s="7">
        <f t="shared" si="11"/>
        <v>0.92671490305809912</v>
      </c>
      <c r="G74" s="8">
        <f t="shared" si="9"/>
        <v>1.2466435359782773E-2</v>
      </c>
      <c r="H74" s="8">
        <f t="shared" si="12"/>
        <v>0.45624981143460563</v>
      </c>
      <c r="I74">
        <f t="shared" si="10"/>
        <v>1.1791946750243643E-3</v>
      </c>
    </row>
    <row r="75" spans="1:9">
      <c r="A75" s="3" t="s">
        <v>53</v>
      </c>
      <c r="B75">
        <v>4.92</v>
      </c>
      <c r="C75" s="4">
        <v>130</v>
      </c>
      <c r="D75">
        <f t="shared" si="7"/>
        <v>26.422764227642276</v>
      </c>
      <c r="E75" s="6">
        <f t="shared" si="8"/>
        <v>4.3048495786214547E-4</v>
      </c>
      <c r="F75" s="7">
        <f t="shared" si="11"/>
        <v>0.92714538801596125</v>
      </c>
      <c r="G75" s="8">
        <f t="shared" si="9"/>
        <v>1.484386785337155E-3</v>
      </c>
      <c r="H75" s="8">
        <f t="shared" si="12"/>
        <v>0.45773419821994277</v>
      </c>
      <c r="I75">
        <f t="shared" si="10"/>
        <v>2.724109780452949E-2</v>
      </c>
    </row>
    <row r="76" spans="1:9">
      <c r="A76" s="3" t="s">
        <v>99</v>
      </c>
      <c r="B76">
        <v>113.23</v>
      </c>
      <c r="C76" s="4">
        <v>2924</v>
      </c>
      <c r="D76">
        <f t="shared" si="7"/>
        <v>25.823544996908947</v>
      </c>
      <c r="E76" s="6">
        <f t="shared" si="8"/>
        <v>9.6826001291454872E-3</v>
      </c>
      <c r="F76" s="7">
        <f t="shared" si="11"/>
        <v>0.9368279881451067</v>
      </c>
      <c r="G76" s="8">
        <f t="shared" si="9"/>
        <v>3.4162015386936188E-2</v>
      </c>
      <c r="H76" s="8">
        <f t="shared" si="12"/>
        <v>0.49189621360687896</v>
      </c>
      <c r="I76">
        <f t="shared" si="10"/>
        <v>1.7018470832878552E-3</v>
      </c>
    </row>
    <row r="77" spans="1:9">
      <c r="A77" s="3" t="s">
        <v>64</v>
      </c>
      <c r="B77">
        <v>7.07</v>
      </c>
      <c r="C77" s="4">
        <v>182</v>
      </c>
      <c r="D77">
        <f t="shared" si="7"/>
        <v>25.742574257425741</v>
      </c>
      <c r="E77" s="6">
        <f t="shared" si="8"/>
        <v>6.026789410070037E-4</v>
      </c>
      <c r="F77" s="7">
        <f t="shared" si="11"/>
        <v>0.93743066708611367</v>
      </c>
      <c r="G77" s="8">
        <f t="shared" si="9"/>
        <v>2.1330517423442451E-3</v>
      </c>
      <c r="H77" s="8">
        <f t="shared" si="12"/>
        <v>0.4940292653492232</v>
      </c>
      <c r="I77">
        <f t="shared" si="10"/>
        <v>1.8539916579971005E-3</v>
      </c>
    </row>
    <row r="78" spans="1:9">
      <c r="A78" s="3" t="s">
        <v>108</v>
      </c>
      <c r="B78">
        <v>7.66</v>
      </c>
      <c r="C78" s="4">
        <v>191</v>
      </c>
      <c r="D78">
        <f t="shared" si="7"/>
        <v>24.934725848563968</v>
      </c>
      <c r="E78" s="6">
        <f t="shared" si="8"/>
        <v>6.3248174578207526E-4</v>
      </c>
      <c r="F78" s="7">
        <f t="shared" si="11"/>
        <v>0.93806314883189579</v>
      </c>
      <c r="G78" s="8">
        <f t="shared" si="9"/>
        <v>2.3110574747322371E-3</v>
      </c>
      <c r="H78" s="8">
        <f t="shared" si="12"/>
        <v>0.49634032282395546</v>
      </c>
      <c r="I78">
        <f t="shared" si="10"/>
        <v>1.0984461532125844E-3</v>
      </c>
    </row>
    <row r="79" spans="1:9">
      <c r="A79" s="3" t="s">
        <v>52</v>
      </c>
      <c r="B79">
        <v>4.5199999999999996</v>
      </c>
      <c r="C79" s="4">
        <v>110</v>
      </c>
      <c r="D79">
        <f t="shared" si="7"/>
        <v>24.33628318584071</v>
      </c>
      <c r="E79" s="6">
        <f t="shared" si="8"/>
        <v>3.642565028064308E-4</v>
      </c>
      <c r="F79" s="7">
        <f t="shared" si="11"/>
        <v>0.93842740533470226</v>
      </c>
      <c r="G79" s="8">
        <f t="shared" si="9"/>
        <v>1.3637049328707193E-3</v>
      </c>
      <c r="H79" s="8">
        <f t="shared" si="12"/>
        <v>0.49770402775682621</v>
      </c>
      <c r="I79">
        <f t="shared" si="10"/>
        <v>3.7819784536076706E-3</v>
      </c>
    </row>
    <row r="80" spans="1:9">
      <c r="A80" s="3" t="s">
        <v>46</v>
      </c>
      <c r="B80">
        <v>15.5</v>
      </c>
      <c r="C80" s="4">
        <v>368</v>
      </c>
      <c r="D80">
        <f t="shared" si="7"/>
        <v>23.741935483870968</v>
      </c>
      <c r="E80" s="6">
        <f t="shared" si="8"/>
        <v>1.2186035730251503E-3</v>
      </c>
      <c r="F80" s="7">
        <f t="shared" si="11"/>
        <v>0.93964600890772743</v>
      </c>
      <c r="G80" s="8">
        <f t="shared" si="9"/>
        <v>4.6764217830743702E-3</v>
      </c>
      <c r="H80" s="8">
        <f t="shared" si="12"/>
        <v>0.50238044953990058</v>
      </c>
      <c r="I80">
        <f t="shared" si="10"/>
        <v>7.0389609567646505E-3</v>
      </c>
    </row>
    <row r="81" spans="1:9">
      <c r="A81" s="3" t="s">
        <v>73</v>
      </c>
      <c r="B81">
        <v>28.62</v>
      </c>
      <c r="C81" s="4">
        <v>646</v>
      </c>
      <c r="D81">
        <f t="shared" si="7"/>
        <v>22.57162823200559</v>
      </c>
      <c r="E81" s="6">
        <f t="shared" si="8"/>
        <v>2.1391790982995844E-3</v>
      </c>
      <c r="F81" s="7">
        <f t="shared" si="11"/>
        <v>0.94178518800602706</v>
      </c>
      <c r="G81" s="8">
        <f t="shared" si="9"/>
        <v>8.6347865439734498E-3</v>
      </c>
      <c r="H81" s="8">
        <f t="shared" si="12"/>
        <v>0.511015236083874</v>
      </c>
      <c r="I81">
        <f t="shared" si="10"/>
        <v>8.6999896918291686E-3</v>
      </c>
    </row>
    <row r="82" spans="1:9">
      <c r="A82" s="3" t="s">
        <v>124</v>
      </c>
      <c r="B82">
        <v>35.24</v>
      </c>
      <c r="C82" s="4">
        <v>776</v>
      </c>
      <c r="D82">
        <f t="shared" si="7"/>
        <v>22.02043132803632</v>
      </c>
      <c r="E82" s="6">
        <f t="shared" si="8"/>
        <v>2.5696640561617299E-3</v>
      </c>
      <c r="F82" s="7">
        <f t="shared" si="11"/>
        <v>0.94435485206218883</v>
      </c>
      <c r="G82" s="8">
        <f t="shared" si="9"/>
        <v>1.0632071202292957E-2</v>
      </c>
      <c r="H82" s="8">
        <f t="shared" si="12"/>
        <v>0.52164730728616693</v>
      </c>
      <c r="I82">
        <f t="shared" si="10"/>
        <v>6.2604676070109333E-3</v>
      </c>
    </row>
    <row r="83" spans="1:9">
      <c r="A83" s="3" t="s">
        <v>127</v>
      </c>
      <c r="B83">
        <v>25.35</v>
      </c>
      <c r="C83" s="4">
        <v>557</v>
      </c>
      <c r="D83">
        <f t="shared" si="7"/>
        <v>21.972386587771201</v>
      </c>
      <c r="E83" s="6">
        <f t="shared" si="8"/>
        <v>1.844462473301654E-3</v>
      </c>
      <c r="F83" s="7">
        <f t="shared" si="11"/>
        <v>0.94619931453549044</v>
      </c>
      <c r="G83" s="8">
        <f t="shared" si="9"/>
        <v>7.6482124000603413E-3</v>
      </c>
      <c r="H83" s="8">
        <f t="shared" si="12"/>
        <v>0.52929551968622723</v>
      </c>
      <c r="I83">
        <f t="shared" si="10"/>
        <v>1.5737309393782928E-3</v>
      </c>
    </row>
    <row r="84" spans="1:9">
      <c r="A84" s="3" t="s">
        <v>40</v>
      </c>
      <c r="B84">
        <v>6.36</v>
      </c>
      <c r="C84" s="4">
        <v>138</v>
      </c>
      <c r="D84">
        <f t="shared" si="7"/>
        <v>21.69811320754717</v>
      </c>
      <c r="E84" s="6">
        <f t="shared" si="8"/>
        <v>4.5697633988443136E-4</v>
      </c>
      <c r="F84" s="7">
        <f t="shared" si="11"/>
        <v>0.94665629087537484</v>
      </c>
      <c r="G84" s="8">
        <f t="shared" si="9"/>
        <v>1.9188414542163222E-3</v>
      </c>
      <c r="H84" s="8">
        <f t="shared" si="12"/>
        <v>0.53121436114044351</v>
      </c>
      <c r="I84">
        <f t="shared" si="10"/>
        <v>4.2427485180502877E-3</v>
      </c>
    </row>
    <row r="85" spans="1:9">
      <c r="A85" s="3" t="s">
        <v>104</v>
      </c>
      <c r="B85">
        <v>17.14</v>
      </c>
      <c r="C85" s="4">
        <v>371</v>
      </c>
      <c r="D85">
        <f t="shared" si="7"/>
        <v>21.645274212368726</v>
      </c>
      <c r="E85" s="6">
        <f t="shared" si="8"/>
        <v>1.2285378412835075E-3</v>
      </c>
      <c r="F85" s="7">
        <f t="shared" si="11"/>
        <v>0.94788482871665836</v>
      </c>
      <c r="G85" s="8">
        <f t="shared" si="9"/>
        <v>5.171217378186755E-3</v>
      </c>
      <c r="H85" s="8">
        <f t="shared" si="12"/>
        <v>0.53638557851863022</v>
      </c>
      <c r="I85">
        <f t="shared" si="10"/>
        <v>1.955130691263407E-3</v>
      </c>
    </row>
    <row r="86" spans="1:9">
      <c r="A86" s="3" t="s">
        <v>70</v>
      </c>
      <c r="B86">
        <v>7.88</v>
      </c>
      <c r="C86" s="4">
        <v>168</v>
      </c>
      <c r="D86">
        <f t="shared" si="7"/>
        <v>21.319796954314722</v>
      </c>
      <c r="E86" s="6">
        <f t="shared" si="8"/>
        <v>5.5631902246800337E-4</v>
      </c>
      <c r="F86" s="7">
        <f t="shared" si="11"/>
        <v>0.94844114773912636</v>
      </c>
      <c r="G86" s="8">
        <f t="shared" si="9"/>
        <v>2.3774324935887767E-3</v>
      </c>
      <c r="H86" s="8">
        <f t="shared" si="12"/>
        <v>0.53876301101221902</v>
      </c>
      <c r="I86">
        <f t="shared" si="10"/>
        <v>2.0177127248747206E-3</v>
      </c>
    </row>
    <row r="87" spans="1:9">
      <c r="A87" s="3" t="s">
        <v>58</v>
      </c>
      <c r="B87">
        <v>8.08</v>
      </c>
      <c r="C87" s="4">
        <v>165</v>
      </c>
      <c r="D87">
        <f t="shared" si="7"/>
        <v>20.420792079207921</v>
      </c>
      <c r="E87" s="6">
        <f t="shared" si="8"/>
        <v>5.4638475420964614E-4</v>
      </c>
      <c r="F87" s="7">
        <f t="shared" si="11"/>
        <v>0.94898753249333601</v>
      </c>
      <c r="G87" s="8">
        <f t="shared" si="9"/>
        <v>2.4377734198219943E-3</v>
      </c>
      <c r="H87" s="8">
        <f t="shared" si="12"/>
        <v>0.541200784432041</v>
      </c>
      <c r="I87">
        <f t="shared" si="10"/>
        <v>7.2389414883563541E-3</v>
      </c>
    </row>
    <row r="88" spans="1:9">
      <c r="A88" s="3" t="s">
        <v>95</v>
      </c>
      <c r="B88">
        <v>28.97</v>
      </c>
      <c r="C88" s="4">
        <v>589</v>
      </c>
      <c r="D88">
        <f t="shared" si="7"/>
        <v>20.331377286848465</v>
      </c>
      <c r="E88" s="6">
        <f t="shared" si="8"/>
        <v>1.9504280013907976E-3</v>
      </c>
      <c r="F88" s="7">
        <f t="shared" si="11"/>
        <v>0.95093796049472679</v>
      </c>
      <c r="G88" s="8">
        <f t="shared" si="9"/>
        <v>8.7403831648815798E-3</v>
      </c>
      <c r="H88" s="8">
        <f t="shared" si="12"/>
        <v>0.54994116759692258</v>
      </c>
      <c r="I88">
        <f t="shared" si="10"/>
        <v>5.4784650882665487E-3</v>
      </c>
    </row>
    <row r="89" spans="1:9">
      <c r="A89" s="3" t="s">
        <v>23</v>
      </c>
      <c r="B89">
        <v>21.85</v>
      </c>
      <c r="C89" s="4">
        <v>434</v>
      </c>
      <c r="D89">
        <f t="shared" si="7"/>
        <v>19.862700228832949</v>
      </c>
      <c r="E89" s="6">
        <f t="shared" si="8"/>
        <v>1.4371574747090088E-3</v>
      </c>
      <c r="F89" s="7">
        <f t="shared" si="11"/>
        <v>0.95237511796943575</v>
      </c>
      <c r="G89" s="8">
        <f t="shared" si="9"/>
        <v>6.5922461909790316E-3</v>
      </c>
      <c r="H89" s="8">
        <f t="shared" si="12"/>
        <v>0.55653341378790155</v>
      </c>
      <c r="I89">
        <f t="shared" si="10"/>
        <v>2.6375454152026689E-3</v>
      </c>
    </row>
    <row r="90" spans="1:9">
      <c r="A90" s="3" t="s">
        <v>37</v>
      </c>
      <c r="B90">
        <v>10.43</v>
      </c>
      <c r="C90" s="4">
        <v>195</v>
      </c>
      <c r="D90">
        <f t="shared" si="7"/>
        <v>18.696069031639503</v>
      </c>
      <c r="E90" s="6">
        <f t="shared" si="8"/>
        <v>6.4572743679321826E-4</v>
      </c>
      <c r="F90" s="7">
        <f t="shared" si="11"/>
        <v>0.953020845406229</v>
      </c>
      <c r="G90" s="8">
        <f t="shared" si="9"/>
        <v>3.146779303062302E-3</v>
      </c>
      <c r="H90" s="8">
        <f t="shared" si="12"/>
        <v>0.55968019309096384</v>
      </c>
      <c r="I90">
        <f t="shared" si="10"/>
        <v>6.7413964382643243E-3</v>
      </c>
    </row>
    <row r="91" spans="1:9">
      <c r="A91" s="3" t="s">
        <v>27</v>
      </c>
      <c r="B91">
        <v>26.63</v>
      </c>
      <c r="C91" s="4">
        <v>494</v>
      </c>
      <c r="D91">
        <f t="shared" si="7"/>
        <v>18.550506947052199</v>
      </c>
      <c r="E91" s="6">
        <f t="shared" si="8"/>
        <v>1.6358428398761528E-3</v>
      </c>
      <c r="F91" s="7">
        <f t="shared" si="11"/>
        <v>0.95465668824610517</v>
      </c>
      <c r="G91" s="8">
        <f t="shared" si="9"/>
        <v>8.0343943279529342E-3</v>
      </c>
      <c r="H91" s="8">
        <f t="shared" si="12"/>
        <v>0.56771458741891678</v>
      </c>
      <c r="I91">
        <f t="shared" si="10"/>
        <v>3.5791188574803012E-3</v>
      </c>
    </row>
    <row r="92" spans="1:9">
      <c r="A92" s="3" t="s">
        <v>24</v>
      </c>
      <c r="B92">
        <v>14.13</v>
      </c>
      <c r="C92" s="4">
        <v>261</v>
      </c>
      <c r="D92">
        <f t="shared" si="7"/>
        <v>18.471337579617835</v>
      </c>
      <c r="E92" s="6">
        <f t="shared" si="8"/>
        <v>8.6428133847707672E-4</v>
      </c>
      <c r="F92" s="7">
        <f t="shared" si="11"/>
        <v>0.95552096958458221</v>
      </c>
      <c r="G92" s="8">
        <f t="shared" si="9"/>
        <v>4.2630864383768289E-3</v>
      </c>
      <c r="H92" s="8">
        <f t="shared" si="12"/>
        <v>0.57197767385729359</v>
      </c>
      <c r="I92">
        <f t="shared" si="10"/>
        <v>2.4240924583001089E-2</v>
      </c>
    </row>
    <row r="93" spans="1:9">
      <c r="A93" s="3" t="s">
        <v>60</v>
      </c>
      <c r="B93">
        <v>95.65</v>
      </c>
      <c r="C93" s="4">
        <v>1760</v>
      </c>
      <c r="D93">
        <f t="shared" si="7"/>
        <v>18.40041819132253</v>
      </c>
      <c r="E93" s="6">
        <f t="shared" si="8"/>
        <v>5.8281040449028928E-3</v>
      </c>
      <c r="F93" s="7">
        <f t="shared" si="11"/>
        <v>0.96134907362948507</v>
      </c>
      <c r="G93" s="8">
        <f t="shared" si="9"/>
        <v>2.8858047971036357E-2</v>
      </c>
      <c r="H93" s="8">
        <f t="shared" si="12"/>
        <v>0.60083572182832989</v>
      </c>
      <c r="I93">
        <f t="shared" si="10"/>
        <v>4.6078819759176604E-3</v>
      </c>
    </row>
    <row r="94" spans="1:9">
      <c r="A94" s="3" t="s">
        <v>106</v>
      </c>
      <c r="B94">
        <v>18.13</v>
      </c>
      <c r="C94" s="4">
        <v>327</v>
      </c>
      <c r="D94">
        <f t="shared" si="7"/>
        <v>18.036403750689466</v>
      </c>
      <c r="E94" s="6">
        <f t="shared" si="8"/>
        <v>1.0828352401609351E-3</v>
      </c>
      <c r="F94" s="7">
        <f t="shared" si="11"/>
        <v>0.96243190886964602</v>
      </c>
      <c r="G94" s="8">
        <f t="shared" si="9"/>
        <v>5.4699049630411826E-3</v>
      </c>
      <c r="H94" s="8">
        <f t="shared" si="12"/>
        <v>0.60630562679137112</v>
      </c>
      <c r="I94">
        <f t="shared" si="10"/>
        <v>4.4979401429391386E-3</v>
      </c>
    </row>
    <row r="95" spans="1:9">
      <c r="A95" s="3" t="s">
        <v>31</v>
      </c>
      <c r="B95">
        <v>17.62</v>
      </c>
      <c r="C95" s="4">
        <v>308</v>
      </c>
      <c r="D95">
        <f t="shared" si="7"/>
        <v>17.480136208853576</v>
      </c>
      <c r="E95" s="6">
        <f t="shared" si="8"/>
        <v>1.0199182078580063E-3</v>
      </c>
      <c r="F95" s="7">
        <f t="shared" si="11"/>
        <v>0.96345182707750399</v>
      </c>
      <c r="G95" s="8">
        <f t="shared" si="9"/>
        <v>5.3160356011464783E-3</v>
      </c>
      <c r="H95" s="8">
        <f t="shared" si="12"/>
        <v>0.61162166239251758</v>
      </c>
      <c r="I95">
        <f t="shared" si="10"/>
        <v>3.4237047510896623E-3</v>
      </c>
    </row>
    <row r="96" spans="1:9">
      <c r="A96" s="3" t="s">
        <v>109</v>
      </c>
      <c r="B96">
        <v>13.36</v>
      </c>
      <c r="C96" s="4">
        <v>227</v>
      </c>
      <c r="D96">
        <f t="shared" si="7"/>
        <v>16.991017964071858</v>
      </c>
      <c r="E96" s="6">
        <f t="shared" si="8"/>
        <v>7.5169296488236171E-4</v>
      </c>
      <c r="F96" s="7">
        <f t="shared" si="11"/>
        <v>0.9642035200423863</v>
      </c>
      <c r="G96" s="8">
        <f t="shared" si="9"/>
        <v>4.0307738723789404E-3</v>
      </c>
      <c r="H96" s="8">
        <f t="shared" si="12"/>
        <v>0.61565243626489652</v>
      </c>
      <c r="I96">
        <f t="shared" si="10"/>
        <v>2.6177420281436881E-3</v>
      </c>
    </row>
    <row r="97" spans="1:9">
      <c r="A97" s="3" t="s">
        <v>54</v>
      </c>
      <c r="B97">
        <v>10.19</v>
      </c>
      <c r="C97" s="4">
        <v>170</v>
      </c>
      <c r="D97">
        <f t="shared" si="7"/>
        <v>16.683022571148186</v>
      </c>
      <c r="E97" s="6">
        <f t="shared" si="8"/>
        <v>5.6294186797357481E-4</v>
      </c>
      <c r="F97" s="7">
        <f t="shared" si="11"/>
        <v>0.96476646191035986</v>
      </c>
      <c r="G97" s="8">
        <f t="shared" si="9"/>
        <v>3.0743701915824408E-3</v>
      </c>
      <c r="H97" s="8">
        <f t="shared" si="12"/>
        <v>0.61872680645647893</v>
      </c>
      <c r="I97">
        <f t="shared" si="10"/>
        <v>9.4041689903302528E-3</v>
      </c>
    </row>
    <row r="98" spans="1:9">
      <c r="A98" s="3" t="s">
        <v>98</v>
      </c>
      <c r="B98">
        <v>36.56</v>
      </c>
      <c r="C98" s="4">
        <v>604</v>
      </c>
      <c r="D98">
        <f t="shared" ref="D98:D129" si="13">C98/B98</f>
        <v>16.520787746170676</v>
      </c>
      <c r="E98" s="6">
        <f t="shared" si="8"/>
        <v>2.0000993426825837E-3</v>
      </c>
      <c r="F98" s="7">
        <f t="shared" si="11"/>
        <v>0.9667665612530425</v>
      </c>
      <c r="G98" s="8">
        <f t="shared" si="9"/>
        <v>1.1030321315432193E-2</v>
      </c>
      <c r="H98" s="8">
        <f t="shared" si="12"/>
        <v>0.62975712777191117</v>
      </c>
      <c r="I98">
        <f t="shared" si="10"/>
        <v>3.2643060674968361E-3</v>
      </c>
    </row>
    <row r="99" spans="1:9">
      <c r="A99" s="3" t="s">
        <v>36</v>
      </c>
      <c r="B99">
        <v>12.65</v>
      </c>
      <c r="C99" s="4">
        <v>204</v>
      </c>
      <c r="D99">
        <f t="shared" si="13"/>
        <v>16.126482213438734</v>
      </c>
      <c r="E99" s="6">
        <f t="shared" si="8"/>
        <v>6.7553024156828982E-4</v>
      </c>
      <c r="F99" s="7">
        <f t="shared" si="11"/>
        <v>0.9674420914946108</v>
      </c>
      <c r="G99" s="8">
        <f t="shared" si="9"/>
        <v>3.8165635842510185E-3</v>
      </c>
      <c r="H99" s="8">
        <f t="shared" si="12"/>
        <v>0.63357369135616215</v>
      </c>
      <c r="I99">
        <f t="shared" si="10"/>
        <v>1.1778246082034816E-3</v>
      </c>
    </row>
    <row r="100" spans="1:9">
      <c r="A100" s="3" t="s">
        <v>101</v>
      </c>
      <c r="B100">
        <v>4.5599999999999996</v>
      </c>
      <c r="C100" s="4">
        <v>73</v>
      </c>
      <c r="D100">
        <f t="shared" si="13"/>
        <v>16.008771929824562</v>
      </c>
      <c r="E100" s="6">
        <f t="shared" si="8"/>
        <v>2.417338609533586E-4</v>
      </c>
      <c r="F100" s="7">
        <f t="shared" si="11"/>
        <v>0.96768382535556419</v>
      </c>
      <c r="G100" s="8">
        <f t="shared" si="9"/>
        <v>1.375773118117363E-3</v>
      </c>
      <c r="H100" s="8">
        <f t="shared" si="12"/>
        <v>0.63494946447427947</v>
      </c>
      <c r="I100">
        <f t="shared" si="10"/>
        <v>3.3243241437488358E-3</v>
      </c>
    </row>
    <row r="101" spans="1:9">
      <c r="A101" s="3" t="s">
        <v>67</v>
      </c>
      <c r="B101">
        <v>12.87</v>
      </c>
      <c r="C101" s="4">
        <v>206</v>
      </c>
      <c r="D101">
        <f t="shared" si="13"/>
        <v>16.006216006216007</v>
      </c>
      <c r="E101" s="6">
        <f t="shared" si="8"/>
        <v>6.8215308707386126E-4</v>
      </c>
      <c r="F101" s="7">
        <f t="shared" si="11"/>
        <v>0.96836597844263805</v>
      </c>
      <c r="G101" s="8">
        <f t="shared" si="9"/>
        <v>3.8829386031075577E-3</v>
      </c>
      <c r="H101" s="8">
        <f t="shared" si="12"/>
        <v>0.63883240307738698</v>
      </c>
      <c r="I101">
        <f t="shared" si="10"/>
        <v>1.0659355347614197E-2</v>
      </c>
    </row>
    <row r="102" spans="1:9">
      <c r="A102" s="3" t="s">
        <v>48</v>
      </c>
      <c r="B102">
        <v>41.22</v>
      </c>
      <c r="C102" s="4">
        <v>654</v>
      </c>
      <c r="D102">
        <f t="shared" si="13"/>
        <v>15.866084425036391</v>
      </c>
      <c r="E102" s="6">
        <f t="shared" si="8"/>
        <v>2.1656704803218701E-3</v>
      </c>
      <c r="F102" s="7">
        <f t="shared" si="11"/>
        <v>0.97053164892295996</v>
      </c>
      <c r="G102" s="8">
        <f t="shared" si="9"/>
        <v>1.2436264896666164E-2</v>
      </c>
      <c r="H102" s="8">
        <f t="shared" si="12"/>
        <v>0.65126866797405314</v>
      </c>
      <c r="I102">
        <f t="shared" si="10"/>
        <v>9.265786776499807E-3</v>
      </c>
    </row>
    <row r="103" spans="1:9">
      <c r="A103" s="3" t="s">
        <v>87</v>
      </c>
      <c r="B103">
        <v>35.82</v>
      </c>
      <c r="C103" s="4">
        <v>567</v>
      </c>
      <c r="D103">
        <f t="shared" si="13"/>
        <v>15.829145728643216</v>
      </c>
      <c r="E103" s="6">
        <f t="shared" si="8"/>
        <v>1.8775767008295113E-3</v>
      </c>
      <c r="F103" s="7">
        <f t="shared" si="11"/>
        <v>0.97240922562378951</v>
      </c>
      <c r="G103" s="8">
        <f t="shared" si="9"/>
        <v>1.0807059888369287E-2</v>
      </c>
      <c r="H103" s="8">
        <f t="shared" si="12"/>
        <v>0.66207572786242241</v>
      </c>
      <c r="I103">
        <f t="shared" si="10"/>
        <v>7.2191043726408388E-3</v>
      </c>
    </row>
    <row r="104" spans="1:9">
      <c r="A104" s="3" t="s">
        <v>33</v>
      </c>
      <c r="B104">
        <v>27.82</v>
      </c>
      <c r="C104" s="4">
        <v>430</v>
      </c>
      <c r="D104">
        <f t="shared" si="13"/>
        <v>15.456506110711718</v>
      </c>
      <c r="E104" s="6">
        <f t="shared" si="8"/>
        <v>1.4239117836978659E-3</v>
      </c>
      <c r="F104" s="7">
        <f t="shared" si="11"/>
        <v>0.97383313740748734</v>
      </c>
      <c r="G104" s="8">
        <f t="shared" si="9"/>
        <v>8.3934228390405794E-3</v>
      </c>
      <c r="H104" s="8">
        <f t="shared" si="12"/>
        <v>0.67046915070146296</v>
      </c>
      <c r="I104">
        <f t="shared" si="10"/>
        <v>1.5909198760003518E-3</v>
      </c>
    </row>
    <row r="105" spans="1:9">
      <c r="A105" s="3" t="s">
        <v>49</v>
      </c>
      <c r="B105">
        <v>6.11</v>
      </c>
      <c r="C105" s="4">
        <v>92</v>
      </c>
      <c r="D105">
        <f t="shared" si="13"/>
        <v>15.057283142389524</v>
      </c>
      <c r="E105" s="6">
        <f t="shared" si="8"/>
        <v>3.0465089325628757E-4</v>
      </c>
      <c r="F105" s="7">
        <f t="shared" si="11"/>
        <v>0.9741377883007436</v>
      </c>
      <c r="G105" s="8">
        <f t="shared" si="9"/>
        <v>1.8434152964248002E-3</v>
      </c>
      <c r="H105" s="8">
        <f t="shared" si="12"/>
        <v>0.6723125659978878</v>
      </c>
      <c r="I105">
        <f t="shared" si="10"/>
        <v>5.6630249699983759E-3</v>
      </c>
    </row>
    <row r="106" spans="1:9">
      <c r="A106" s="3" t="s">
        <v>47</v>
      </c>
      <c r="B106">
        <v>21.7</v>
      </c>
      <c r="C106" s="4">
        <v>321</v>
      </c>
      <c r="D106">
        <f t="shared" si="13"/>
        <v>14.7926267281106</v>
      </c>
      <c r="E106" s="6">
        <f t="shared" si="8"/>
        <v>1.0629667036442208E-3</v>
      </c>
      <c r="F106" s="7">
        <f t="shared" si="11"/>
        <v>0.97520075500438785</v>
      </c>
      <c r="G106" s="8">
        <f t="shared" si="9"/>
        <v>6.5469904963041184E-3</v>
      </c>
      <c r="H106" s="8">
        <f t="shared" si="12"/>
        <v>0.67885955649419194</v>
      </c>
      <c r="I106">
        <f t="shared" si="10"/>
        <v>8.27304400498452E-3</v>
      </c>
    </row>
    <row r="107" spans="1:9">
      <c r="A107" s="3" t="s">
        <v>94</v>
      </c>
      <c r="B107">
        <v>31.61</v>
      </c>
      <c r="C107" s="4">
        <v>457</v>
      </c>
      <c r="D107">
        <f t="shared" si="13"/>
        <v>14.457450173995571</v>
      </c>
      <c r="E107" s="6">
        <f t="shared" si="8"/>
        <v>1.5133201980230806E-3</v>
      </c>
      <c r="F107" s="7">
        <f t="shared" si="11"/>
        <v>0.97671407520241094</v>
      </c>
      <c r="G107" s="8">
        <f t="shared" si="9"/>
        <v>9.5368833911600535E-3</v>
      </c>
      <c r="H107" s="8">
        <f t="shared" si="12"/>
        <v>0.68839643988535204</v>
      </c>
      <c r="I107">
        <f t="shared" si="10"/>
        <v>1.8282361521380075E-3</v>
      </c>
    </row>
    <row r="108" spans="1:9">
      <c r="A108" s="3" t="s">
        <v>42</v>
      </c>
      <c r="B108">
        <v>6.97</v>
      </c>
      <c r="C108" s="4">
        <v>99</v>
      </c>
      <c r="D108">
        <f t="shared" si="13"/>
        <v>14.203730272596845</v>
      </c>
      <c r="E108" s="6">
        <f t="shared" si="8"/>
        <v>3.2783085252578769E-4</v>
      </c>
      <c r="F108" s="7">
        <f t="shared" si="11"/>
        <v>0.97704190605493668</v>
      </c>
      <c r="G108" s="8">
        <f t="shared" si="9"/>
        <v>2.1028812792276363E-3</v>
      </c>
      <c r="H108" s="8">
        <f t="shared" si="12"/>
        <v>0.69049932116457968</v>
      </c>
      <c r="I108">
        <f t="shared" si="10"/>
        <v>2.1470105606585799E-3</v>
      </c>
    </row>
    <row r="109" spans="1:9">
      <c r="A109" s="3" t="s">
        <v>72</v>
      </c>
      <c r="B109">
        <v>8.16</v>
      </c>
      <c r="C109" s="4">
        <v>113</v>
      </c>
      <c r="D109">
        <f t="shared" si="13"/>
        <v>13.848039215686274</v>
      </c>
      <c r="E109" s="6">
        <f t="shared" si="8"/>
        <v>3.7419077106478797E-4</v>
      </c>
      <c r="F109" s="7">
        <f t="shared" si="11"/>
        <v>0.9774160968260015</v>
      </c>
      <c r="G109" s="8">
        <f t="shared" si="9"/>
        <v>2.4619097903152815E-3</v>
      </c>
      <c r="H109" s="8">
        <f t="shared" si="12"/>
        <v>0.69296123095489492</v>
      </c>
      <c r="I109">
        <f t="shared" si="10"/>
        <v>3.3789318177930294E-3</v>
      </c>
    </row>
    <row r="110" spans="1:9">
      <c r="A110" s="3" t="s">
        <v>65</v>
      </c>
      <c r="B110">
        <v>12.82</v>
      </c>
      <c r="C110" s="4">
        <v>175</v>
      </c>
      <c r="D110">
        <f t="shared" si="13"/>
        <v>13.650546021840873</v>
      </c>
      <c r="E110" s="6">
        <f t="shared" si="8"/>
        <v>5.7949898173750348E-4</v>
      </c>
      <c r="F110" s="7">
        <f t="shared" si="11"/>
        <v>0.97799559580773898</v>
      </c>
      <c r="G110" s="8">
        <f t="shared" si="9"/>
        <v>3.8678533715492533E-3</v>
      </c>
      <c r="H110" s="8">
        <f t="shared" si="12"/>
        <v>0.69682908432644419</v>
      </c>
      <c r="I110">
        <f t="shared" si="10"/>
        <v>4.9865155983185305E-3</v>
      </c>
    </row>
    <row r="111" spans="1:9">
      <c r="A111" s="3" t="s">
        <v>116</v>
      </c>
      <c r="B111">
        <v>18.8</v>
      </c>
      <c r="C111" s="4">
        <v>243</v>
      </c>
      <c r="D111">
        <f t="shared" si="13"/>
        <v>12.925531914893616</v>
      </c>
      <c r="E111" s="6">
        <f t="shared" si="8"/>
        <v>8.0467572892693349E-4</v>
      </c>
      <c r="F111" s="7">
        <f t="shared" si="11"/>
        <v>0.97880027153666593</v>
      </c>
      <c r="G111" s="8">
        <f t="shared" si="9"/>
        <v>5.6720470659224623E-3</v>
      </c>
      <c r="H111" s="8">
        <f t="shared" si="12"/>
        <v>0.7025011313923667</v>
      </c>
      <c r="I111">
        <f t="shared" si="10"/>
        <v>1.2921251676938583E-2</v>
      </c>
    </row>
    <row r="112" spans="1:9">
      <c r="A112" s="3" t="s">
        <v>91</v>
      </c>
      <c r="B112">
        <v>48.71</v>
      </c>
      <c r="C112" s="4">
        <v>629</v>
      </c>
      <c r="D112">
        <f t="shared" si="13"/>
        <v>12.913159515499897</v>
      </c>
      <c r="E112" s="6">
        <f t="shared" si="8"/>
        <v>2.0828849115022271E-3</v>
      </c>
      <c r="F112" s="7">
        <f t="shared" si="11"/>
        <v>0.98088315644816815</v>
      </c>
      <c r="G112" s="8">
        <f t="shared" si="9"/>
        <v>1.4696032584100167E-2</v>
      </c>
      <c r="H112" s="8">
        <f t="shared" si="12"/>
        <v>0.71719716397646682</v>
      </c>
      <c r="I112">
        <f t="shared" si="10"/>
        <v>1.0061864125750608E-2</v>
      </c>
    </row>
    <row r="113" spans="1:9">
      <c r="A113" s="3" t="s">
        <v>103</v>
      </c>
      <c r="B113">
        <v>37.82</v>
      </c>
      <c r="C113" s="4">
        <v>476</v>
      </c>
      <c r="D113">
        <f t="shared" si="13"/>
        <v>12.585933368588048</v>
      </c>
      <c r="E113" s="6">
        <f t="shared" si="8"/>
        <v>1.5762372303260096E-3</v>
      </c>
      <c r="F113" s="7">
        <f t="shared" si="11"/>
        <v>0.98245939367849411</v>
      </c>
      <c r="G113" s="8">
        <f t="shared" si="9"/>
        <v>1.1410469150701463E-2</v>
      </c>
      <c r="H113" s="8">
        <f t="shared" si="12"/>
        <v>0.72860763312716825</v>
      </c>
      <c r="I113">
        <f t="shared" si="10"/>
        <v>8.9771371335616301E-3</v>
      </c>
    </row>
    <row r="114" spans="1:9">
      <c r="A114" s="3" t="s">
        <v>137</v>
      </c>
      <c r="B114">
        <v>33.549999999999997</v>
      </c>
      <c r="C114" s="4">
        <v>401</v>
      </c>
      <c r="D114">
        <f t="shared" si="13"/>
        <v>11.952309985096871</v>
      </c>
      <c r="E114" s="6">
        <f t="shared" si="8"/>
        <v>1.3278805238670795E-3</v>
      </c>
      <c r="F114" s="7">
        <f t="shared" si="11"/>
        <v>0.98378727420236123</v>
      </c>
      <c r="G114" s="8">
        <f t="shared" si="9"/>
        <v>1.0122190375622266E-2</v>
      </c>
      <c r="H114" s="8">
        <f t="shared" si="12"/>
        <v>0.73872982350279048</v>
      </c>
      <c r="I114">
        <f t="shared" si="10"/>
        <v>1.2255424638353496E-2</v>
      </c>
    </row>
    <row r="115" spans="1:9">
      <c r="A115" s="3" t="s">
        <v>28</v>
      </c>
      <c r="B115">
        <v>45.79</v>
      </c>
      <c r="C115" s="4">
        <v>546</v>
      </c>
      <c r="D115">
        <f t="shared" si="13"/>
        <v>11.924000873553178</v>
      </c>
      <c r="E115" s="6">
        <f t="shared" si="8"/>
        <v>1.808036823021011E-3</v>
      </c>
      <c r="F115" s="7">
        <f t="shared" si="11"/>
        <v>0.98559531102538223</v>
      </c>
      <c r="G115" s="8">
        <f t="shared" si="9"/>
        <v>1.3815055061095188E-2</v>
      </c>
      <c r="H115" s="8">
        <f t="shared" si="12"/>
        <v>0.75254487856388563</v>
      </c>
      <c r="I115">
        <f t="shared" si="10"/>
        <v>1.1707176036185207E-2</v>
      </c>
    </row>
    <row r="116" spans="1:9">
      <c r="A116" s="3" t="s">
        <v>35</v>
      </c>
      <c r="B116">
        <v>43.72</v>
      </c>
      <c r="C116" s="4">
        <v>519</v>
      </c>
      <c r="D116">
        <f t="shared" si="13"/>
        <v>11.87099725526075</v>
      </c>
      <c r="E116" s="6">
        <f t="shared" si="8"/>
        <v>1.7186284086957962E-3</v>
      </c>
      <c r="F116" s="7">
        <f t="shared" si="11"/>
        <v>0.98731393943407797</v>
      </c>
      <c r="G116" s="8">
        <f t="shared" si="9"/>
        <v>1.3190526474581384E-2</v>
      </c>
      <c r="H116" s="8">
        <f t="shared" si="12"/>
        <v>0.76573540503846704</v>
      </c>
      <c r="I116">
        <f t="shared" si="10"/>
        <v>1.1894790099719166E-2</v>
      </c>
    </row>
    <row r="117" spans="1:9">
      <c r="A117" s="3" t="s">
        <v>136</v>
      </c>
      <c r="B117">
        <v>44.12</v>
      </c>
      <c r="C117" s="4">
        <v>492</v>
      </c>
      <c r="D117">
        <f t="shared" si="13"/>
        <v>11.15140525838622</v>
      </c>
      <c r="E117" s="6">
        <f t="shared" si="8"/>
        <v>1.6292199943705814E-3</v>
      </c>
      <c r="F117" s="7">
        <f t="shared" si="11"/>
        <v>0.98894315942844857</v>
      </c>
      <c r="G117" s="8">
        <f t="shared" si="9"/>
        <v>1.3311208327047819E-2</v>
      </c>
      <c r="H117" s="8">
        <f t="shared" si="12"/>
        <v>0.77904661336551484</v>
      </c>
      <c r="I117">
        <f t="shared" si="10"/>
        <v>2.7335429463768435E-3</v>
      </c>
    </row>
    <row r="118" spans="1:9">
      <c r="A118" s="3" t="s">
        <v>141</v>
      </c>
      <c r="B118">
        <v>10.130000000000001</v>
      </c>
      <c r="C118" s="4">
        <v>112</v>
      </c>
      <c r="D118">
        <f t="shared" si="13"/>
        <v>11.056268509378084</v>
      </c>
      <c r="E118" s="6">
        <f t="shared" si="8"/>
        <v>3.7087934831200224E-4</v>
      </c>
      <c r="F118" s="7">
        <f t="shared" si="11"/>
        <v>0.98931403877676061</v>
      </c>
      <c r="G118" s="8">
        <f t="shared" si="9"/>
        <v>3.0562679137124756E-3</v>
      </c>
      <c r="H118" s="8">
        <f t="shared" si="12"/>
        <v>0.78210288127922734</v>
      </c>
      <c r="I118">
        <f t="shared" si="10"/>
        <v>8.6664332752199869E-3</v>
      </c>
    </row>
    <row r="119" spans="1:9">
      <c r="A119" s="3" t="s">
        <v>90</v>
      </c>
      <c r="B119">
        <v>32.020000000000003</v>
      </c>
      <c r="C119" s="4">
        <v>344</v>
      </c>
      <c r="D119">
        <f t="shared" si="13"/>
        <v>10.743285446595877</v>
      </c>
      <c r="E119" s="6">
        <f t="shared" si="8"/>
        <v>1.1391294269582927E-3</v>
      </c>
      <c r="F119" s="7">
        <f t="shared" si="11"/>
        <v>0.99045316820371887</v>
      </c>
      <c r="G119" s="8">
        <f t="shared" si="9"/>
        <v>9.6605822899381508E-3</v>
      </c>
      <c r="H119" s="8">
        <f t="shared" si="12"/>
        <v>0.79176346356916549</v>
      </c>
      <c r="I119">
        <f t="shared" si="10"/>
        <v>6.821793846359947E-3</v>
      </c>
    </row>
    <row r="120" spans="1:9">
      <c r="A120" s="3" t="s">
        <v>84</v>
      </c>
      <c r="B120">
        <v>25.11</v>
      </c>
      <c r="C120" s="4">
        <v>260</v>
      </c>
      <c r="D120">
        <f t="shared" si="13"/>
        <v>10.354440461967345</v>
      </c>
      <c r="E120" s="6">
        <f t="shared" si="8"/>
        <v>8.6096991572429094E-4</v>
      </c>
      <c r="F120" s="7">
        <f t="shared" si="11"/>
        <v>0.99131413811944313</v>
      </c>
      <c r="G120" s="8">
        <f t="shared" si="9"/>
        <v>7.5758032885804797E-3</v>
      </c>
      <c r="H120" s="8">
        <f t="shared" si="12"/>
        <v>0.79933926685774592</v>
      </c>
      <c r="I120">
        <f t="shared" si="10"/>
        <v>5.2911297756942366E-3</v>
      </c>
    </row>
    <row r="121" spans="1:9">
      <c r="A121" s="3" t="s">
        <v>32</v>
      </c>
      <c r="B121">
        <v>19.47</v>
      </c>
      <c r="C121" s="4">
        <v>201</v>
      </c>
      <c r="D121">
        <f t="shared" si="13"/>
        <v>10.323574730354393</v>
      </c>
      <c r="E121" s="6">
        <f t="shared" si="8"/>
        <v>6.655959733099326E-4</v>
      </c>
      <c r="F121" s="7">
        <f t="shared" si="11"/>
        <v>0.99197973409275308</v>
      </c>
      <c r="G121" s="8">
        <f t="shared" si="9"/>
        <v>5.8741891688037411E-3</v>
      </c>
      <c r="H121" s="8">
        <f t="shared" si="12"/>
        <v>0.8052134560265497</v>
      </c>
      <c r="I121">
        <f t="shared" si="10"/>
        <v>7.4071261772681307E-3</v>
      </c>
    </row>
    <row r="122" spans="1:9">
      <c r="A122" s="3" t="s">
        <v>25</v>
      </c>
      <c r="B122">
        <v>26.95</v>
      </c>
      <c r="C122" s="4">
        <v>247</v>
      </c>
      <c r="D122">
        <f t="shared" si="13"/>
        <v>9.1651205936920217</v>
      </c>
      <c r="E122" s="6">
        <f t="shared" si="8"/>
        <v>8.1792141993807638E-4</v>
      </c>
      <c r="F122" s="7">
        <f t="shared" si="11"/>
        <v>0.99279765551269117</v>
      </c>
      <c r="G122" s="8">
        <f t="shared" si="9"/>
        <v>8.1309398099260813E-3</v>
      </c>
      <c r="H122" s="8">
        <f t="shared" si="12"/>
        <v>0.81334439583647578</v>
      </c>
      <c r="I122">
        <f t="shared" si="10"/>
        <v>1.7784594987110269E-3</v>
      </c>
    </row>
    <row r="123" spans="1:9">
      <c r="A123" s="3" t="s">
        <v>93</v>
      </c>
      <c r="B123">
        <v>6.45</v>
      </c>
      <c r="C123" s="4">
        <v>57</v>
      </c>
      <c r="D123">
        <f t="shared" si="13"/>
        <v>8.8372093023255811</v>
      </c>
      <c r="E123" s="6">
        <f t="shared" si="8"/>
        <v>1.8875109690878687E-4</v>
      </c>
      <c r="F123" s="7">
        <f t="shared" si="11"/>
        <v>0.99298640660959991</v>
      </c>
      <c r="G123" s="8">
        <f t="shared" si="9"/>
        <v>1.9459948710212702E-3</v>
      </c>
      <c r="H123" s="8">
        <f t="shared" si="12"/>
        <v>0.81529039070749709</v>
      </c>
      <c r="I123">
        <f t="shared" si="10"/>
        <v>1.2449198277901252E-2</v>
      </c>
    </row>
    <row r="124" spans="1:9">
      <c r="A124" s="3" t="s">
        <v>121</v>
      </c>
      <c r="B124">
        <v>44.42</v>
      </c>
      <c r="C124" s="4">
        <v>318</v>
      </c>
      <c r="D124">
        <f t="shared" si="13"/>
        <v>7.1589374155785679</v>
      </c>
      <c r="E124" s="6">
        <f t="shared" si="8"/>
        <v>1.0530324353858636E-3</v>
      </c>
      <c r="F124" s="7">
        <f t="shared" si="11"/>
        <v>0.99403943904498582</v>
      </c>
      <c r="G124" s="8">
        <f t="shared" si="9"/>
        <v>1.3401719716397647E-2</v>
      </c>
      <c r="H124" s="8">
        <f t="shared" si="12"/>
        <v>0.82869211042389479</v>
      </c>
      <c r="I124">
        <f t="shared" si="10"/>
        <v>6.4017388760928551E-3</v>
      </c>
    </row>
    <row r="125" spans="1:9">
      <c r="A125" s="3" t="s">
        <v>78</v>
      </c>
      <c r="B125">
        <v>22.7</v>
      </c>
      <c r="C125" s="4">
        <v>148</v>
      </c>
      <c r="D125">
        <f t="shared" si="13"/>
        <v>6.5198237885462555</v>
      </c>
      <c r="E125" s="6">
        <f t="shared" si="8"/>
        <v>4.900905674122887E-4</v>
      </c>
      <c r="F125" s="7">
        <f t="shared" si="11"/>
        <v>0.99452952961239816</v>
      </c>
      <c r="G125" s="8">
        <f t="shared" si="9"/>
        <v>6.8486951274702064E-3</v>
      </c>
      <c r="H125" s="8">
        <f t="shared" si="12"/>
        <v>0.83554080555136501</v>
      </c>
      <c r="I125">
        <f t="shared" si="10"/>
        <v>1.5243536438349747E-2</v>
      </c>
    </row>
    <row r="126" spans="1:9">
      <c r="A126" s="3" t="s">
        <v>45</v>
      </c>
      <c r="B126">
        <v>54.03</v>
      </c>
      <c r="C126" s="4">
        <v>350</v>
      </c>
      <c r="D126">
        <f t="shared" si="13"/>
        <v>6.4778826577827129</v>
      </c>
      <c r="E126" s="6">
        <f t="shared" si="8"/>
        <v>1.158997963475007E-3</v>
      </c>
      <c r="F126" s="7">
        <f t="shared" si="11"/>
        <v>0.99568852757587312</v>
      </c>
      <c r="G126" s="8">
        <f t="shared" si="9"/>
        <v>1.6301101221903758E-2</v>
      </c>
      <c r="H126" s="8">
        <f t="shared" si="12"/>
        <v>0.85184190677326876</v>
      </c>
      <c r="I126">
        <f t="shared" si="10"/>
        <v>1.088543885216986E-2</v>
      </c>
    </row>
    <row r="127" spans="1:9">
      <c r="A127" s="3" t="s">
        <v>140</v>
      </c>
      <c r="B127">
        <v>38.33</v>
      </c>
      <c r="C127" s="4">
        <v>223</v>
      </c>
      <c r="D127">
        <f t="shared" si="13"/>
        <v>5.8178972084529095</v>
      </c>
      <c r="E127" s="6">
        <f t="shared" si="8"/>
        <v>7.3844727387121882E-4</v>
      </c>
      <c r="F127" s="7">
        <f t="shared" si="11"/>
        <v>0.9964269748497443</v>
      </c>
      <c r="G127" s="8">
        <f t="shared" si="9"/>
        <v>1.1564338512596167E-2</v>
      </c>
      <c r="H127" s="8">
        <f t="shared" si="12"/>
        <v>0.86340624528586496</v>
      </c>
      <c r="I127">
        <f t="shared" si="10"/>
        <v>5.1379828024963325E-3</v>
      </c>
    </row>
    <row r="128" spans="1:9">
      <c r="A128" s="3" t="s">
        <v>38</v>
      </c>
      <c r="B128">
        <v>18.079999999999998</v>
      </c>
      <c r="C128" s="4">
        <v>104</v>
      </c>
      <c r="D128">
        <f t="shared" si="13"/>
        <v>5.7522123893805315</v>
      </c>
      <c r="E128" s="6">
        <f t="shared" si="8"/>
        <v>3.4438796628971635E-4</v>
      </c>
      <c r="F128" s="7">
        <f t="shared" si="11"/>
        <v>0.99677136281603396</v>
      </c>
      <c r="G128" s="8">
        <f t="shared" si="9"/>
        <v>5.4548197314828774E-3</v>
      </c>
      <c r="H128" s="8">
        <f t="shared" si="12"/>
        <v>0.86886106501734783</v>
      </c>
      <c r="I128">
        <f t="shared" si="10"/>
        <v>7.0125610497363544E-3</v>
      </c>
    </row>
    <row r="129" spans="1:9">
      <c r="A129" s="3" t="s">
        <v>43</v>
      </c>
      <c r="B129">
        <v>24.61</v>
      </c>
      <c r="C129" s="4">
        <v>135</v>
      </c>
      <c r="D129">
        <f t="shared" si="13"/>
        <v>5.4855749695245839</v>
      </c>
      <c r="E129" s="6">
        <f t="shared" si="8"/>
        <v>4.4704207162607414E-4</v>
      </c>
      <c r="F129" s="7">
        <f t="shared" si="11"/>
        <v>0.99721840488766</v>
      </c>
      <c r="G129" s="8">
        <f t="shared" si="9"/>
        <v>7.4249509729974357E-3</v>
      </c>
      <c r="H129" s="8">
        <f t="shared" si="12"/>
        <v>0.87628601599034528</v>
      </c>
      <c r="I129">
        <f t="shared" si="10"/>
        <v>3.0568686055001404E-3</v>
      </c>
    </row>
    <row r="130" spans="1:9">
      <c r="A130" s="3" t="s">
        <v>41</v>
      </c>
      <c r="B130">
        <v>10.71</v>
      </c>
      <c r="C130" s="4">
        <v>57</v>
      </c>
      <c r="D130">
        <f t="shared" ref="D130:D133" si="14">C130/B130</f>
        <v>5.322128851540616</v>
      </c>
      <c r="E130" s="6">
        <f t="shared" si="8"/>
        <v>1.8875109690878687E-4</v>
      </c>
      <c r="F130" s="7">
        <f t="shared" si="11"/>
        <v>0.99740715598456875</v>
      </c>
      <c r="G130" s="8">
        <f t="shared" si="9"/>
        <v>3.2312565997888072E-3</v>
      </c>
      <c r="H130" s="8">
        <f t="shared" si="12"/>
        <v>0.87951727259013412</v>
      </c>
      <c r="I130">
        <f t="shared" si="10"/>
        <v>1.1102739598389033E-2</v>
      </c>
    </row>
    <row r="131" spans="1:9">
      <c r="A131" s="3" t="s">
        <v>61</v>
      </c>
      <c r="B131">
        <v>37.97</v>
      </c>
      <c r="C131" s="4">
        <v>111</v>
      </c>
      <c r="D131">
        <f t="shared" si="14"/>
        <v>2.9233605478008955</v>
      </c>
      <c r="E131" s="6">
        <f t="shared" ref="E131:E133" si="15">C131/301985</f>
        <v>3.6756792555921652E-4</v>
      </c>
      <c r="F131" s="7">
        <f t="shared" si="11"/>
        <v>0.997774723910128</v>
      </c>
      <c r="G131" s="8">
        <f t="shared" ref="G131:G133" si="16">B131/3314.5</f>
        <v>1.1455724845376377E-2</v>
      </c>
      <c r="H131" s="8">
        <f t="shared" si="12"/>
        <v>0.89097299743551051</v>
      </c>
      <c r="I131">
        <f t="shared" ref="I131:I133" si="17">F131*H132-F132*H131</f>
        <v>8.8025589260348758E-3</v>
      </c>
    </row>
    <row r="132" spans="1:9">
      <c r="A132" s="3" t="s">
        <v>134</v>
      </c>
      <c r="B132">
        <v>29.79</v>
      </c>
      <c r="C132" s="4">
        <v>56</v>
      </c>
      <c r="D132">
        <f t="shared" si="14"/>
        <v>1.8798254447801277</v>
      </c>
      <c r="E132" s="6">
        <f t="shared" si="15"/>
        <v>1.8543967415600112E-4</v>
      </c>
      <c r="F132" s="7">
        <f t="shared" ref="F132:F133" si="18">F131+E132</f>
        <v>0.99796016358428397</v>
      </c>
      <c r="G132" s="8">
        <f t="shared" si="16"/>
        <v>8.9877809624377726E-3</v>
      </c>
      <c r="H132" s="8">
        <f t="shared" ref="H132:H133" si="19">H131+G132</f>
        <v>0.8999607783979483</v>
      </c>
      <c r="I132">
        <f t="shared" si="17"/>
        <v>9.7999385186335553E-2</v>
      </c>
    </row>
    <row r="133" spans="1:9">
      <c r="A133" s="3" t="s">
        <v>22</v>
      </c>
      <c r="B133">
        <v>331.58</v>
      </c>
      <c r="C133" s="4">
        <v>616</v>
      </c>
      <c r="D133">
        <f t="shared" si="14"/>
        <v>1.8577718800892697</v>
      </c>
      <c r="E133" s="6">
        <f t="shared" si="15"/>
        <v>2.0398364157160126E-3</v>
      </c>
      <c r="F133" s="7">
        <f t="shared" si="18"/>
        <v>1</v>
      </c>
      <c r="G133" s="8">
        <f t="shared" si="16"/>
        <v>0.10003922160205159</v>
      </c>
      <c r="H133" s="8">
        <f t="shared" si="19"/>
        <v>0.99999999999999989</v>
      </c>
      <c r="I133">
        <f t="shared" si="17"/>
        <v>0</v>
      </c>
    </row>
    <row r="134" spans="1:9">
      <c r="E134" s="6"/>
      <c r="F134" s="7"/>
      <c r="G134" s="8"/>
      <c r="H134" s="8"/>
    </row>
    <row r="135" spans="1:9">
      <c r="E135" s="6"/>
      <c r="F135" s="7"/>
      <c r="G135" s="8"/>
      <c r="H135" s="8"/>
    </row>
    <row r="136" spans="1:9">
      <c r="E136" s="6"/>
      <c r="F136" s="7"/>
      <c r="G136" s="8"/>
      <c r="H136" s="8"/>
    </row>
    <row r="137" spans="1:9">
      <c r="E137" s="6"/>
      <c r="F137" s="7"/>
      <c r="G137" s="8"/>
      <c r="H137" s="8"/>
    </row>
    <row r="138" spans="1:9">
      <c r="E138" s="6"/>
      <c r="F138" s="7"/>
      <c r="G138" s="8"/>
      <c r="H138" s="8"/>
    </row>
    <row r="139" spans="1:9">
      <c r="E139" s="6"/>
      <c r="F139" s="7"/>
      <c r="G139" s="8"/>
      <c r="H139" s="8"/>
    </row>
    <row r="140" spans="1:9">
      <c r="E140" s="6"/>
      <c r="F140" s="7"/>
      <c r="G140" s="8"/>
      <c r="H140" s="8"/>
    </row>
    <row r="141" spans="1:9">
      <c r="E141" s="6"/>
      <c r="F141" s="7"/>
      <c r="G141" s="8"/>
      <c r="H141" s="8"/>
    </row>
    <row r="142" spans="1:9">
      <c r="E142" s="6"/>
      <c r="F142" s="7"/>
      <c r="G142" s="8"/>
      <c r="H142" s="8"/>
    </row>
    <row r="143" spans="1:9">
      <c r="E143" s="6"/>
      <c r="F143" s="7"/>
      <c r="G143" s="8"/>
      <c r="H143" s="8"/>
    </row>
    <row r="144" spans="1:9">
      <c r="E144" s="6"/>
      <c r="F144" s="7"/>
      <c r="G144" s="8"/>
      <c r="H144" s="8"/>
    </row>
    <row r="145" spans="5:8">
      <c r="E145" s="6"/>
      <c r="F145" s="7"/>
      <c r="G145" s="8"/>
      <c r="H145" s="8"/>
    </row>
    <row r="146" spans="5:8">
      <c r="E146" s="6"/>
      <c r="F146" s="7"/>
      <c r="G146" s="8"/>
      <c r="H146" s="8"/>
    </row>
    <row r="147" spans="5:8">
      <c r="E147" s="6"/>
      <c r="F147" s="7"/>
      <c r="G147" s="8"/>
      <c r="H147" s="8"/>
    </row>
    <row r="148" spans="5:8">
      <c r="E148" s="6"/>
      <c r="F148" s="7"/>
      <c r="G148" s="8"/>
      <c r="H148" s="8"/>
    </row>
    <row r="149" spans="5:8">
      <c r="E149" s="6"/>
      <c r="F149" s="7"/>
      <c r="G149" s="8"/>
      <c r="H149" s="8"/>
    </row>
    <row r="150" spans="5:8">
      <c r="E150" s="6"/>
      <c r="F150" s="7"/>
      <c r="G150" s="8"/>
      <c r="H150" s="8"/>
    </row>
    <row r="151" spans="5:8">
      <c r="E151" s="6"/>
      <c r="F151" s="7"/>
      <c r="G151" s="8"/>
      <c r="H151" s="8"/>
    </row>
    <row r="152" spans="5:8">
      <c r="E152" s="6"/>
      <c r="F152" s="7"/>
      <c r="G152" s="8"/>
      <c r="H152" s="8"/>
    </row>
    <row r="153" spans="5:8">
      <c r="E153" s="6"/>
      <c r="F153" s="7"/>
      <c r="G153" s="8"/>
      <c r="H153" s="8"/>
    </row>
    <row r="154" spans="5:8">
      <c r="E154" s="6"/>
      <c r="F154" s="7"/>
      <c r="G154" s="8"/>
      <c r="H154" s="8"/>
    </row>
    <row r="155" spans="5:8">
      <c r="E155" s="6"/>
      <c r="F155" s="7"/>
      <c r="G155" s="8"/>
      <c r="H155" s="8"/>
    </row>
    <row r="156" spans="5:8">
      <c r="E156" s="6"/>
      <c r="F156" s="7"/>
      <c r="G156" s="8"/>
      <c r="H156" s="8"/>
    </row>
    <row r="157" spans="5:8">
      <c r="E157" s="6"/>
      <c r="F157" s="7"/>
      <c r="G157" s="8"/>
      <c r="H157" s="8"/>
    </row>
    <row r="158" spans="5:8">
      <c r="E158" s="6"/>
      <c r="F158" s="7"/>
      <c r="G158" s="8"/>
      <c r="H158" s="8"/>
    </row>
    <row r="159" spans="5:8">
      <c r="E159" s="6"/>
      <c r="F159" s="7"/>
      <c r="G159" s="8"/>
      <c r="H159" s="8"/>
    </row>
    <row r="160" spans="5:8">
      <c r="E160" s="6"/>
      <c r="F160" s="7"/>
      <c r="G160" s="8"/>
      <c r="H160" s="8"/>
    </row>
    <row r="161" spans="5:8">
      <c r="E161" s="6"/>
      <c r="F161" s="7"/>
      <c r="G161" s="8"/>
      <c r="H161" s="8"/>
    </row>
    <row r="162" spans="5:8">
      <c r="E162" s="6"/>
      <c r="F162" s="7"/>
      <c r="G162" s="8"/>
      <c r="H162" s="8"/>
    </row>
    <row r="163" spans="5:8">
      <c r="E163" s="6"/>
      <c r="F163" s="7"/>
      <c r="G163" s="8"/>
      <c r="H163" s="8"/>
    </row>
    <row r="164" spans="5:8">
      <c r="E164" s="6"/>
      <c r="F164" s="7"/>
      <c r="G164" s="8"/>
      <c r="H164" s="8"/>
    </row>
    <row r="165" spans="5:8">
      <c r="E165" s="6"/>
      <c r="F165" s="7"/>
      <c r="G165" s="8"/>
      <c r="H165" s="8"/>
    </row>
    <row r="166" spans="5:8">
      <c r="E166" s="6"/>
      <c r="F166" s="7"/>
      <c r="G166" s="8"/>
      <c r="H166" s="8"/>
    </row>
    <row r="167" spans="5:8">
      <c r="E167" s="6"/>
      <c r="F167" s="7"/>
      <c r="G167" s="8"/>
      <c r="H167" s="8"/>
    </row>
    <row r="168" spans="5:8">
      <c r="E168" s="6"/>
      <c r="F168" s="7"/>
      <c r="G168" s="8"/>
      <c r="H168" s="8"/>
    </row>
    <row r="169" spans="5:8">
      <c r="E169" s="6"/>
      <c r="F169" s="7"/>
      <c r="G169" s="8"/>
      <c r="H169" s="8"/>
    </row>
    <row r="170" spans="5:8">
      <c r="E170" s="6"/>
      <c r="F170" s="7"/>
      <c r="G170" s="8"/>
      <c r="H170" s="8"/>
    </row>
    <row r="171" spans="5:8">
      <c r="E171" s="6"/>
      <c r="F171" s="7"/>
      <c r="G171" s="8"/>
      <c r="H171" s="8"/>
    </row>
    <row r="172" spans="5:8">
      <c r="E172" s="6"/>
      <c r="F172" s="7"/>
      <c r="G172" s="8"/>
      <c r="H172" s="8"/>
    </row>
    <row r="173" spans="5:8">
      <c r="E173" s="6"/>
      <c r="F173" s="7"/>
      <c r="G173" s="8"/>
      <c r="H173" s="8"/>
    </row>
    <row r="174" spans="5:8">
      <c r="E174" s="6"/>
      <c r="F174" s="7"/>
      <c r="G174" s="8"/>
      <c r="H174" s="8"/>
    </row>
    <row r="175" spans="5:8">
      <c r="E175" s="6"/>
      <c r="F175" s="7"/>
      <c r="G175" s="8"/>
      <c r="H175" s="8"/>
    </row>
    <row r="176" spans="5:8">
      <c r="E176" s="6"/>
      <c r="F176" s="7"/>
      <c r="G176" s="8"/>
      <c r="H176" s="8"/>
    </row>
    <row r="177" spans="5:8">
      <c r="E177" s="6"/>
      <c r="F177" s="7"/>
      <c r="G177" s="8"/>
      <c r="H177" s="8"/>
    </row>
    <row r="178" spans="5:8">
      <c r="E178" s="6"/>
      <c r="F178" s="7"/>
      <c r="G178" s="8"/>
      <c r="H178" s="8"/>
    </row>
    <row r="179" spans="5:8">
      <c r="E179" s="6"/>
      <c r="F179" s="7"/>
      <c r="G179" s="8"/>
      <c r="H179" s="8"/>
    </row>
    <row r="180" spans="5:8">
      <c r="E180" s="6"/>
      <c r="F180" s="7"/>
      <c r="G180" s="8"/>
      <c r="H180" s="8"/>
    </row>
    <row r="181" spans="5:8">
      <c r="E181" s="6"/>
      <c r="F181" s="7"/>
      <c r="G181" s="8"/>
      <c r="H181" s="8"/>
    </row>
    <row r="182" spans="5:8">
      <c r="E182" s="6"/>
      <c r="F182" s="7"/>
      <c r="G182" s="8"/>
      <c r="H182" s="8"/>
    </row>
    <row r="183" spans="5:8">
      <c r="E183" s="6"/>
      <c r="F183" s="7"/>
      <c r="G183" s="8"/>
      <c r="H183" s="8"/>
    </row>
    <row r="184" spans="5:8">
      <c r="E184" s="6"/>
      <c r="F184" s="7"/>
      <c r="G184" s="8"/>
      <c r="H184" s="8"/>
    </row>
    <row r="185" spans="5:8">
      <c r="E185" s="6"/>
      <c r="F185" s="7"/>
      <c r="G185" s="8"/>
      <c r="H185" s="8"/>
    </row>
    <row r="186" spans="5:8">
      <c r="E186" s="6"/>
      <c r="F186" s="7"/>
      <c r="G186" s="8"/>
      <c r="H186" s="8"/>
    </row>
    <row r="187" spans="5:8">
      <c r="E187" s="6"/>
      <c r="F187" s="7"/>
      <c r="G187" s="8"/>
      <c r="H187" s="8"/>
    </row>
    <row r="188" spans="5:8">
      <c r="E188" s="6"/>
      <c r="F188" s="7"/>
      <c r="G188" s="8"/>
      <c r="H188" s="8"/>
    </row>
    <row r="189" spans="5:8">
      <c r="E189" s="6"/>
      <c r="F189" s="7"/>
      <c r="G189" s="8"/>
      <c r="H189" s="8"/>
    </row>
    <row r="190" spans="5:8">
      <c r="E190" s="6"/>
      <c r="F190" s="7"/>
      <c r="G190" s="8"/>
      <c r="H190" s="8"/>
    </row>
    <row r="191" spans="5:8">
      <c r="E191" s="6"/>
      <c r="F191" s="7"/>
      <c r="G191" s="8"/>
      <c r="H191" s="8"/>
    </row>
    <row r="192" spans="5:8">
      <c r="E192" s="6"/>
      <c r="F192" s="7"/>
      <c r="G192" s="8"/>
      <c r="H192" s="8"/>
    </row>
    <row r="193" spans="5:8">
      <c r="E193" s="6"/>
      <c r="F193" s="7"/>
      <c r="G193" s="8"/>
      <c r="H193" s="8"/>
    </row>
    <row r="194" spans="5:8">
      <c r="E194" s="6"/>
      <c r="F194" s="7"/>
      <c r="G194" s="8"/>
      <c r="H194" s="8"/>
    </row>
    <row r="195" spans="5:8">
      <c r="E195" s="6"/>
      <c r="F195" s="7"/>
      <c r="G195" s="8"/>
      <c r="H195" s="8"/>
    </row>
    <row r="196" spans="5:8">
      <c r="E196" s="6"/>
      <c r="F196" s="7"/>
      <c r="G196" s="8"/>
      <c r="H196" s="8"/>
    </row>
    <row r="197" spans="5:8">
      <c r="E197" s="6"/>
      <c r="F197" s="7"/>
      <c r="G197" s="8"/>
      <c r="H197" s="8"/>
    </row>
    <row r="198" spans="5:8">
      <c r="E198" s="6"/>
      <c r="F198" s="7"/>
      <c r="G198" s="8"/>
      <c r="H198" s="8"/>
    </row>
    <row r="199" spans="5:8">
      <c r="E199" s="6"/>
      <c r="F199" s="7"/>
      <c r="G199" s="8"/>
      <c r="H199" s="8"/>
    </row>
    <row r="200" spans="5:8">
      <c r="E200" s="6"/>
      <c r="F200" s="7"/>
      <c r="G200" s="8"/>
      <c r="H200" s="8"/>
    </row>
    <row r="201" spans="5:8">
      <c r="E201" s="6"/>
      <c r="F201" s="7"/>
      <c r="G201" s="8"/>
      <c r="H201" s="8"/>
    </row>
    <row r="202" spans="5:8">
      <c r="E202" s="6"/>
      <c r="F202" s="7"/>
      <c r="G202" s="8"/>
      <c r="H202" s="8"/>
    </row>
    <row r="203" spans="5:8">
      <c r="E203" s="6"/>
      <c r="F203" s="7"/>
      <c r="G203" s="8"/>
      <c r="H203" s="8"/>
    </row>
    <row r="204" spans="5:8">
      <c r="E204" s="6"/>
      <c r="F204" s="7"/>
      <c r="G204" s="8"/>
      <c r="H204" s="8"/>
    </row>
    <row r="205" spans="5:8">
      <c r="E205" s="6"/>
      <c r="F205" s="7"/>
      <c r="G205" s="8"/>
      <c r="H205" s="8"/>
    </row>
    <row r="206" spans="5:8">
      <c r="E206" s="6"/>
      <c r="F206" s="7"/>
      <c r="G206" s="8"/>
      <c r="H206" s="8"/>
    </row>
    <row r="207" spans="5:8">
      <c r="E207" s="6"/>
      <c r="F207" s="7"/>
      <c r="G207" s="8"/>
      <c r="H207" s="8"/>
    </row>
    <row r="208" spans="5:8">
      <c r="E208" s="6"/>
      <c r="F208" s="7"/>
      <c r="G208" s="8"/>
      <c r="H208" s="8"/>
    </row>
    <row r="209" spans="5:8">
      <c r="E209" s="6"/>
      <c r="F209" s="7"/>
      <c r="G209" s="8"/>
      <c r="H209" s="8"/>
    </row>
    <row r="210" spans="5:8">
      <c r="E210" s="6"/>
      <c r="F210" s="7"/>
      <c r="G210" s="8"/>
      <c r="H210" s="8"/>
    </row>
    <row r="211" spans="5:8">
      <c r="E211" s="6"/>
      <c r="F211" s="7"/>
      <c r="G211" s="8"/>
      <c r="H211" s="8"/>
    </row>
    <row r="212" spans="5:8">
      <c r="E212" s="6"/>
      <c r="F212" s="7"/>
      <c r="G212" s="8"/>
      <c r="H212" s="8"/>
    </row>
    <row r="213" spans="5:8">
      <c r="E213" s="6"/>
      <c r="F213" s="7"/>
      <c r="G213" s="8"/>
      <c r="H213" s="8"/>
    </row>
    <row r="214" spans="5:8">
      <c r="E214" s="6"/>
      <c r="F214" s="7"/>
      <c r="G214" s="8"/>
      <c r="H214" s="8"/>
    </row>
    <row r="215" spans="5:8">
      <c r="E215" s="6"/>
      <c r="F215" s="7"/>
      <c r="G215" s="8"/>
      <c r="H215" s="8"/>
    </row>
    <row r="216" spans="5:8">
      <c r="E216" s="6"/>
      <c r="F216" s="7"/>
      <c r="G216" s="8"/>
      <c r="H216" s="8"/>
    </row>
    <row r="217" spans="5:8">
      <c r="E217" s="4"/>
      <c r="F217" s="4"/>
      <c r="G217" s="4"/>
      <c r="H217" s="4"/>
    </row>
    <row r="218" spans="5:8">
      <c r="E218" s="2"/>
      <c r="F218" s="2"/>
      <c r="G218" s="2"/>
      <c r="H218" s="2"/>
    </row>
    <row r="219" spans="5:8">
      <c r="E219" s="2"/>
      <c r="F219" s="2"/>
      <c r="G219" s="2"/>
      <c r="H219" s="2"/>
    </row>
    <row r="220" spans="5:8">
      <c r="E220" s="2"/>
      <c r="F220" s="2"/>
      <c r="G220" s="2"/>
      <c r="H220" s="2"/>
    </row>
    <row r="221" spans="5:8">
      <c r="E221" s="4"/>
      <c r="F221" s="4"/>
      <c r="G221" s="4"/>
      <c r="H221" s="4"/>
    </row>
    <row r="222" spans="5:8">
      <c r="E222" s="2"/>
      <c r="F222" s="2"/>
      <c r="G222" s="2"/>
      <c r="H222" s="2"/>
    </row>
    <row r="223" spans="5:8">
      <c r="E223" s="2"/>
      <c r="F223" s="2"/>
      <c r="G223" s="2"/>
      <c r="H223" s="2"/>
    </row>
    <row r="224" spans="5:8">
      <c r="E224" s="2"/>
      <c r="F224" s="2"/>
      <c r="G224" s="2"/>
      <c r="H224" s="2"/>
    </row>
    <row r="225" spans="5:8">
      <c r="E225" s="2"/>
      <c r="F225" s="2"/>
      <c r="G225" s="2"/>
      <c r="H225" s="2"/>
    </row>
    <row r="226" spans="5:8">
      <c r="E226" s="2"/>
      <c r="F226" s="2"/>
      <c r="G226" s="2"/>
      <c r="H226" s="2"/>
    </row>
    <row r="227" spans="5:8">
      <c r="E227" s="2"/>
      <c r="F227" s="2"/>
      <c r="G227" s="2"/>
      <c r="H227" s="2"/>
    </row>
    <row r="228" spans="5:8">
      <c r="E228" s="2"/>
      <c r="F228" s="2"/>
      <c r="G228" s="2"/>
      <c r="H228" s="2"/>
    </row>
    <row r="229" spans="5:8">
      <c r="E229" s="4"/>
      <c r="F229" s="4"/>
      <c r="G229" s="4"/>
      <c r="H229" s="4"/>
    </row>
    <row r="230" spans="5:8">
      <c r="E230" s="2"/>
      <c r="F230" s="2"/>
      <c r="G230" s="2"/>
      <c r="H230" s="2"/>
    </row>
    <row r="231" spans="5:8">
      <c r="E231" s="2"/>
      <c r="F231" s="2"/>
      <c r="G231" s="2"/>
      <c r="H231" s="2"/>
    </row>
    <row r="232" spans="5:8">
      <c r="E232" s="2"/>
      <c r="F232" s="2"/>
      <c r="G232" s="2"/>
      <c r="H232" s="2"/>
    </row>
    <row r="233" spans="5:8">
      <c r="E233" s="2"/>
      <c r="F233" s="2"/>
      <c r="G233" s="2"/>
      <c r="H233" s="2"/>
    </row>
    <row r="234" spans="5:8">
      <c r="E234" s="2"/>
      <c r="F234" s="2"/>
      <c r="G234" s="2"/>
      <c r="H234" s="2"/>
    </row>
    <row r="235" spans="5:8">
      <c r="E235" s="2"/>
      <c r="F235" s="2"/>
      <c r="G235" s="2"/>
      <c r="H235" s="2"/>
    </row>
    <row r="236" spans="5:8">
      <c r="E236" s="2"/>
      <c r="F236" s="2"/>
      <c r="G236" s="2"/>
      <c r="H236" s="2"/>
    </row>
    <row r="237" spans="5:8">
      <c r="E237" s="4"/>
      <c r="F237" s="4"/>
      <c r="G237" s="4"/>
      <c r="H237" s="4"/>
    </row>
    <row r="238" spans="5:8">
      <c r="E238" s="2"/>
      <c r="F238" s="2"/>
      <c r="G238" s="2"/>
      <c r="H238" s="2"/>
    </row>
    <row r="239" spans="5:8">
      <c r="E239" s="2"/>
      <c r="F239" s="2"/>
      <c r="G239" s="2"/>
      <c r="H239" s="2"/>
    </row>
    <row r="240" spans="5:8">
      <c r="E240" s="2"/>
      <c r="F240" s="2"/>
      <c r="G240" s="2"/>
      <c r="H240" s="2"/>
    </row>
    <row r="241" spans="5:8">
      <c r="E241" s="4"/>
      <c r="F241" s="4"/>
      <c r="G241" s="4"/>
      <c r="H241" s="4"/>
    </row>
    <row r="242" spans="5:8">
      <c r="E242" s="2"/>
      <c r="F242" s="2"/>
      <c r="G242" s="2"/>
      <c r="H242" s="2"/>
    </row>
    <row r="243" spans="5:8">
      <c r="E243" s="2"/>
      <c r="F243" s="2"/>
      <c r="G243" s="2"/>
      <c r="H243" s="2"/>
    </row>
    <row r="244" spans="5:8">
      <c r="E244" s="4"/>
      <c r="F244" s="4"/>
      <c r="G244" s="4"/>
      <c r="H244" s="4"/>
    </row>
    <row r="245" spans="5:8">
      <c r="E245" s="4"/>
      <c r="F245" s="4"/>
      <c r="G245" s="4"/>
      <c r="H245" s="4"/>
    </row>
    <row r="246" spans="5:8">
      <c r="E246" s="4"/>
      <c r="F246" s="4"/>
      <c r="G246" s="4"/>
      <c r="H246" s="4"/>
    </row>
    <row r="247" spans="5:8">
      <c r="E247" s="2"/>
      <c r="F247" s="2"/>
      <c r="G247" s="2"/>
      <c r="H247" s="2"/>
    </row>
    <row r="248" spans="5:8">
      <c r="E248" s="2"/>
      <c r="F248" s="2"/>
      <c r="G248" s="2"/>
      <c r="H248" s="2"/>
    </row>
    <row r="249" spans="5:8">
      <c r="E249" s="2"/>
      <c r="F249" s="2"/>
      <c r="G249" s="2"/>
      <c r="H249" s="2"/>
    </row>
    <row r="250" spans="5:8">
      <c r="E250" s="4"/>
      <c r="F250" s="4"/>
      <c r="G250" s="4"/>
      <c r="H250" s="4"/>
    </row>
    <row r="251" spans="5:8">
      <c r="E251" s="4"/>
      <c r="F251" s="4"/>
      <c r="G251" s="4"/>
      <c r="H251" s="4"/>
    </row>
    <row r="252" spans="5:8">
      <c r="E252" s="2"/>
      <c r="F252" s="2"/>
      <c r="G252" s="2"/>
      <c r="H252" s="2"/>
    </row>
    <row r="253" spans="5:8">
      <c r="E253" s="2"/>
      <c r="F253" s="2"/>
      <c r="G253" s="2"/>
      <c r="H253" s="2"/>
    </row>
    <row r="254" spans="5:8">
      <c r="E254" s="2"/>
      <c r="F254" s="2"/>
      <c r="G254" s="2"/>
      <c r="H254" s="2"/>
    </row>
    <row r="255" spans="5:8">
      <c r="E255" s="2"/>
      <c r="F255" s="2"/>
      <c r="G255" s="2"/>
      <c r="H255" s="2"/>
    </row>
    <row r="256" spans="5:8">
      <c r="E256" s="2"/>
      <c r="F256" s="2"/>
      <c r="G256" s="2"/>
      <c r="H256" s="2"/>
    </row>
    <row r="257" spans="5:8">
      <c r="E257" s="2"/>
      <c r="F257" s="2"/>
      <c r="G257" s="2"/>
      <c r="H257" s="2"/>
    </row>
    <row r="258" spans="5:8">
      <c r="E258" s="2"/>
      <c r="F258" s="2"/>
      <c r="G258" s="2"/>
      <c r="H258" s="2"/>
    </row>
    <row r="259" spans="5:8">
      <c r="E259" s="2"/>
      <c r="F259" s="2"/>
      <c r="G259" s="2"/>
      <c r="H259" s="2"/>
    </row>
    <row r="260" spans="5:8">
      <c r="E260" s="2"/>
      <c r="F260" s="2"/>
      <c r="G260" s="2"/>
      <c r="H260" s="2"/>
    </row>
    <row r="261" spans="5:8">
      <c r="E261" s="2"/>
      <c r="F261" s="2"/>
      <c r="G261" s="2"/>
      <c r="H261" s="2"/>
    </row>
    <row r="262" spans="5:8">
      <c r="E262" s="2"/>
      <c r="F262" s="2"/>
      <c r="G262" s="2"/>
      <c r="H262" s="2"/>
    </row>
    <row r="263" spans="5:8">
      <c r="E263" s="4"/>
      <c r="F263" s="4"/>
      <c r="G263" s="4"/>
      <c r="H263" s="4"/>
    </row>
    <row r="264" spans="5:8">
      <c r="E264" s="2"/>
      <c r="F264" s="2"/>
      <c r="G264" s="2"/>
      <c r="H264" s="2"/>
    </row>
    <row r="265" spans="5:8">
      <c r="E265" s="2"/>
      <c r="F265" s="2"/>
      <c r="G265" s="2"/>
      <c r="H265" s="2"/>
    </row>
    <row r="266" spans="5:8">
      <c r="E266" s="2"/>
      <c r="F266" s="2"/>
      <c r="G266" s="2"/>
      <c r="H266" s="2"/>
    </row>
    <row r="267" spans="5:8">
      <c r="E267" s="2"/>
      <c r="F267" s="2"/>
      <c r="G267" s="2"/>
      <c r="H267" s="2"/>
    </row>
    <row r="268" spans="5:8">
      <c r="E268" s="2"/>
      <c r="F268" s="2"/>
      <c r="G268" s="2"/>
      <c r="H268" s="2"/>
    </row>
    <row r="269" spans="5:8">
      <c r="E269" s="2"/>
      <c r="F269" s="2"/>
      <c r="G269" s="2"/>
      <c r="H269" s="2"/>
    </row>
    <row r="270" spans="5:8">
      <c r="E270" s="2"/>
      <c r="F270" s="2"/>
      <c r="G270" s="2"/>
      <c r="H270" s="2"/>
    </row>
    <row r="271" spans="5:8">
      <c r="E271" s="2"/>
      <c r="F271" s="2"/>
      <c r="G271" s="2"/>
      <c r="H271" s="2"/>
    </row>
    <row r="272" spans="5:8">
      <c r="E272" s="4"/>
      <c r="F272" s="4"/>
      <c r="G272" s="4"/>
      <c r="H272" s="4"/>
    </row>
    <row r="273" spans="5:8">
      <c r="E273" s="2"/>
      <c r="F273" s="2"/>
      <c r="G273" s="2"/>
      <c r="H273" s="2"/>
    </row>
    <row r="274" spans="5:8">
      <c r="E274" s="2"/>
      <c r="F274" s="2"/>
      <c r="G274" s="2"/>
      <c r="H274" s="2"/>
    </row>
    <row r="275" spans="5:8">
      <c r="E275" s="2"/>
      <c r="F275" s="2"/>
      <c r="G275" s="2"/>
      <c r="H275" s="2"/>
    </row>
    <row r="276" spans="5:8">
      <c r="E276" s="2"/>
      <c r="F276" s="2"/>
      <c r="G276" s="2"/>
      <c r="H276" s="2"/>
    </row>
    <row r="277" spans="5:8">
      <c r="E277" s="4"/>
      <c r="F277" s="4"/>
      <c r="G277" s="4"/>
      <c r="H277" s="4"/>
    </row>
    <row r="278" spans="5:8">
      <c r="E278" s="2"/>
      <c r="F278" s="2"/>
      <c r="G278" s="2"/>
      <c r="H278" s="2"/>
    </row>
    <row r="279" spans="5:8">
      <c r="E279" s="2"/>
      <c r="F279" s="2"/>
      <c r="G279" s="2"/>
      <c r="H279" s="2"/>
    </row>
    <row r="280" spans="5:8">
      <c r="E280" s="4"/>
      <c r="F280" s="4"/>
      <c r="G280" s="4"/>
      <c r="H280" s="4"/>
    </row>
    <row r="281" spans="5:8">
      <c r="E281" s="4"/>
      <c r="F281" s="4"/>
      <c r="G281" s="4"/>
      <c r="H281" s="4"/>
    </row>
    <row r="282" spans="5:8">
      <c r="E282" s="4"/>
      <c r="F282" s="4"/>
      <c r="G282" s="4"/>
      <c r="H282" s="4"/>
    </row>
    <row r="283" spans="5:8">
      <c r="E283" s="2"/>
      <c r="F283" s="2"/>
      <c r="G283" s="2"/>
      <c r="H283" s="2"/>
    </row>
    <row r="284" spans="5:8">
      <c r="E284" s="2"/>
      <c r="F284" s="2"/>
      <c r="G284" s="2"/>
      <c r="H284" s="2"/>
    </row>
    <row r="285" spans="5:8">
      <c r="E285" s="2"/>
      <c r="F285" s="2"/>
      <c r="G285" s="2"/>
      <c r="H285" s="2"/>
    </row>
    <row r="286" spans="5:8">
      <c r="E286" s="2"/>
      <c r="F286" s="2"/>
      <c r="G286" s="2"/>
      <c r="H286" s="2"/>
    </row>
    <row r="287" spans="5:8">
      <c r="E287" s="4"/>
      <c r="F287" s="4"/>
      <c r="G287" s="4"/>
      <c r="H287" s="4"/>
    </row>
    <row r="288" spans="5:8">
      <c r="E288" s="2"/>
      <c r="F288" s="2"/>
      <c r="G288" s="2"/>
      <c r="H288" s="2"/>
    </row>
    <row r="289" spans="5:8">
      <c r="E289" s="2"/>
      <c r="F289" s="2"/>
      <c r="G289" s="2"/>
      <c r="H289" s="2"/>
    </row>
    <row r="290" spans="5:8">
      <c r="E290" s="2"/>
      <c r="F290" s="2"/>
      <c r="G290" s="2"/>
      <c r="H290" s="2"/>
    </row>
    <row r="291" spans="5:8">
      <c r="E291" s="2"/>
      <c r="F291" s="2"/>
      <c r="G291" s="2"/>
      <c r="H291" s="2"/>
    </row>
    <row r="292" spans="5:8">
      <c r="E292" s="2"/>
      <c r="F292" s="2"/>
      <c r="G292" s="2"/>
      <c r="H292" s="2"/>
    </row>
    <row r="293" spans="5:8">
      <c r="E293" s="2"/>
      <c r="F293" s="2"/>
      <c r="G293" s="2"/>
      <c r="H293" s="2"/>
    </row>
    <row r="294" spans="5:8">
      <c r="E294" s="2"/>
      <c r="F294" s="2"/>
      <c r="G294" s="2"/>
      <c r="H294" s="2"/>
    </row>
    <row r="295" spans="5:8">
      <c r="E295" s="2"/>
      <c r="F295" s="2"/>
      <c r="G295" s="2"/>
      <c r="H295" s="2"/>
    </row>
    <row r="296" spans="5:8">
      <c r="E296" s="4"/>
      <c r="F296" s="4"/>
      <c r="G296" s="4"/>
      <c r="H296" s="4"/>
    </row>
    <row r="297" spans="5:8">
      <c r="E297" s="2"/>
      <c r="F297" s="2"/>
      <c r="G297" s="2"/>
      <c r="H297" s="2"/>
    </row>
    <row r="298" spans="5:8">
      <c r="E298" s="2"/>
      <c r="F298" s="2"/>
      <c r="G298" s="2"/>
      <c r="H298" s="2"/>
    </row>
    <row r="299" spans="5:8">
      <c r="E299" s="2"/>
      <c r="F299" s="2"/>
      <c r="G299" s="2"/>
      <c r="H299" s="2"/>
    </row>
    <row r="300" spans="5:8">
      <c r="E300" s="2"/>
      <c r="F300" s="2"/>
      <c r="G300" s="2"/>
      <c r="H300" s="2"/>
    </row>
    <row r="301" spans="5:8">
      <c r="E301" s="2"/>
      <c r="F301" s="2"/>
      <c r="G301" s="2"/>
      <c r="H301" s="2"/>
    </row>
    <row r="302" spans="5:8">
      <c r="E302" s="4"/>
      <c r="F302" s="4"/>
      <c r="G302" s="4"/>
      <c r="H302" s="4"/>
    </row>
    <row r="303" spans="5:8">
      <c r="E303" s="2"/>
      <c r="F303" s="2"/>
      <c r="G303" s="2"/>
      <c r="H303" s="2"/>
    </row>
    <row r="304" spans="5:8">
      <c r="E304" s="2"/>
      <c r="F304" s="2"/>
      <c r="G304" s="2"/>
      <c r="H304" s="2"/>
    </row>
    <row r="305" spans="5:8">
      <c r="E305" s="2"/>
      <c r="F305" s="2"/>
      <c r="G305" s="2"/>
      <c r="H305" s="2"/>
    </row>
    <row r="306" spans="5:8">
      <c r="E306" s="4"/>
      <c r="F306" s="4"/>
      <c r="G306" s="4"/>
      <c r="H306" s="4"/>
    </row>
    <row r="307" spans="5:8">
      <c r="E307" s="4"/>
      <c r="F307" s="4"/>
      <c r="G307" s="4"/>
      <c r="H307" s="4"/>
    </row>
    <row r="308" spans="5:8">
      <c r="E308" s="2"/>
      <c r="F308" s="2"/>
      <c r="G308" s="2"/>
      <c r="H308" s="2"/>
    </row>
    <row r="309" spans="5:8">
      <c r="E309" s="2"/>
      <c r="F309" s="2"/>
      <c r="G309" s="2"/>
      <c r="H309" s="2"/>
    </row>
    <row r="310" spans="5:8">
      <c r="E310" s="2"/>
      <c r="F310" s="2"/>
      <c r="G310" s="2"/>
      <c r="H310" s="2"/>
    </row>
    <row r="311" spans="5:8">
      <c r="E311" s="4"/>
      <c r="F311" s="4"/>
      <c r="G311" s="4"/>
      <c r="H311" s="4"/>
    </row>
    <row r="312" spans="5:8">
      <c r="E312" s="2"/>
      <c r="F312" s="2"/>
      <c r="G312" s="2"/>
      <c r="H312" s="2"/>
    </row>
    <row r="313" spans="5:8">
      <c r="E313" s="2"/>
      <c r="F313" s="2"/>
      <c r="G313" s="2"/>
      <c r="H313" s="2"/>
    </row>
    <row r="314" spans="5:8">
      <c r="E314" s="2"/>
      <c r="F314" s="2"/>
      <c r="G314" s="2"/>
      <c r="H314" s="2"/>
    </row>
    <row r="315" spans="5:8">
      <c r="E315" s="2"/>
      <c r="F315" s="2"/>
      <c r="G315" s="2"/>
      <c r="H315" s="2"/>
    </row>
    <row r="316" spans="5:8">
      <c r="E316" s="2"/>
      <c r="F316" s="2"/>
      <c r="G316" s="2"/>
      <c r="H316" s="2"/>
    </row>
    <row r="317" spans="5:8">
      <c r="E317" s="2"/>
      <c r="F317" s="2"/>
      <c r="G317" s="2"/>
      <c r="H317" s="2"/>
    </row>
    <row r="318" spans="5:8">
      <c r="E318" s="2"/>
      <c r="F318" s="2"/>
      <c r="G318" s="2"/>
      <c r="H318" s="2"/>
    </row>
    <row r="319" spans="5:8">
      <c r="E319" s="2"/>
      <c r="F319" s="2"/>
      <c r="G319" s="2"/>
      <c r="H319" s="2"/>
    </row>
    <row r="320" spans="5:8">
      <c r="E320" s="2"/>
      <c r="F320" s="2"/>
      <c r="G320" s="2"/>
      <c r="H320" s="2"/>
    </row>
    <row r="321" spans="5:8">
      <c r="E321" s="2"/>
      <c r="F321" s="2"/>
      <c r="G321" s="2"/>
      <c r="H321" s="2"/>
    </row>
    <row r="322" spans="5:8">
      <c r="E322" s="4"/>
      <c r="F322" s="4"/>
      <c r="G322" s="4"/>
      <c r="H322" s="4"/>
    </row>
    <row r="323" spans="5:8">
      <c r="E323" s="2"/>
      <c r="F323" s="2"/>
      <c r="G323" s="2"/>
      <c r="H323" s="2"/>
    </row>
    <row r="324" spans="5:8">
      <c r="E324" s="2"/>
      <c r="F324" s="2"/>
      <c r="G324" s="2"/>
      <c r="H324" s="2"/>
    </row>
    <row r="325" spans="5:8">
      <c r="E325" s="4"/>
      <c r="F325" s="4"/>
      <c r="G325" s="4"/>
      <c r="H325" s="4"/>
    </row>
    <row r="326" spans="5:8">
      <c r="E326" s="2"/>
      <c r="F326" s="2"/>
      <c r="G326" s="2"/>
      <c r="H326" s="2"/>
    </row>
    <row r="327" spans="5:8">
      <c r="E327" s="2"/>
      <c r="F327" s="2"/>
      <c r="G327" s="2"/>
      <c r="H327" s="2"/>
    </row>
    <row r="328" spans="5:8">
      <c r="E328" s="4"/>
      <c r="F328" s="4"/>
      <c r="G328" s="4"/>
      <c r="H328" s="4"/>
    </row>
    <row r="329" spans="5:8">
      <c r="E329" s="2"/>
      <c r="F329" s="2"/>
      <c r="G329" s="2"/>
      <c r="H329" s="2"/>
    </row>
    <row r="330" spans="5:8">
      <c r="E330" s="2"/>
      <c r="F330" s="2"/>
      <c r="G330" s="2"/>
      <c r="H330" s="2"/>
    </row>
    <row r="331" spans="5:8">
      <c r="E331" s="2"/>
      <c r="F331" s="2"/>
      <c r="G331" s="2"/>
      <c r="H331" s="2"/>
    </row>
    <row r="332" spans="5:8">
      <c r="E332" s="2"/>
      <c r="F332" s="2"/>
      <c r="G332" s="2"/>
      <c r="H332" s="2"/>
    </row>
    <row r="333" spans="5:8">
      <c r="E333" s="2"/>
      <c r="F333" s="2"/>
      <c r="G333" s="2"/>
      <c r="H333" s="2"/>
    </row>
    <row r="334" spans="5:8">
      <c r="E334" s="2"/>
      <c r="F334" s="2"/>
      <c r="G334" s="2"/>
      <c r="H334" s="2"/>
    </row>
    <row r="335" spans="5:8">
      <c r="E335" s="2"/>
      <c r="F335" s="2"/>
      <c r="G335" s="2"/>
      <c r="H335" s="2"/>
    </row>
    <row r="336" spans="5:8">
      <c r="E336" s="4"/>
      <c r="F336" s="4"/>
      <c r="G336" s="4"/>
      <c r="H336" s="4"/>
    </row>
    <row r="337" spans="5:8">
      <c r="E337" s="2"/>
      <c r="F337" s="2"/>
      <c r="G337" s="2"/>
      <c r="H337" s="2"/>
    </row>
    <row r="338" spans="5:8">
      <c r="E338" s="2"/>
      <c r="F338" s="2"/>
      <c r="G338" s="2"/>
      <c r="H338" s="2"/>
    </row>
    <row r="339" spans="5:8">
      <c r="E339" s="4"/>
      <c r="F339" s="4"/>
      <c r="G339" s="4"/>
      <c r="H339" s="4"/>
    </row>
    <row r="340" spans="5:8">
      <c r="E340" s="2"/>
      <c r="F340" s="2"/>
      <c r="G340" s="2"/>
      <c r="H340" s="2"/>
    </row>
    <row r="341" spans="5:8">
      <c r="E341" s="2"/>
      <c r="F341" s="2"/>
      <c r="G341" s="2"/>
      <c r="H341" s="2"/>
    </row>
    <row r="342" spans="5:8">
      <c r="E342" s="2"/>
      <c r="F342" s="2"/>
      <c r="G342" s="2"/>
      <c r="H342" s="2"/>
    </row>
    <row r="343" spans="5:8">
      <c r="E343" s="4"/>
      <c r="F343" s="4"/>
      <c r="G343" s="4"/>
      <c r="H343" s="4"/>
    </row>
    <row r="344" spans="5:8">
      <c r="E344" s="4"/>
      <c r="F344" s="4"/>
      <c r="G344" s="4"/>
      <c r="H344" s="4"/>
    </row>
    <row r="345" spans="5:8">
      <c r="E345" s="2"/>
      <c r="F345" s="2"/>
      <c r="G345" s="2"/>
      <c r="H345" s="2"/>
    </row>
    <row r="346" spans="5:8">
      <c r="E346" s="2"/>
      <c r="F346" s="2"/>
      <c r="G346" s="2"/>
      <c r="H346" s="2"/>
    </row>
    <row r="347" spans="5:8">
      <c r="E347" s="4"/>
      <c r="F347" s="4"/>
      <c r="G347" s="4"/>
      <c r="H347" s="4"/>
    </row>
    <row r="348" spans="5:8">
      <c r="E348" s="2"/>
      <c r="F348" s="2"/>
      <c r="G348" s="2"/>
      <c r="H348" s="2"/>
    </row>
    <row r="349" spans="5:8">
      <c r="E349" s="2"/>
      <c r="F349" s="2"/>
      <c r="G349" s="2"/>
      <c r="H349" s="2"/>
    </row>
    <row r="350" spans="5:8">
      <c r="E350" s="4"/>
      <c r="F350" s="4"/>
      <c r="G350" s="4"/>
      <c r="H350" s="4"/>
    </row>
    <row r="351" spans="5:8">
      <c r="E351" s="2"/>
      <c r="F351" s="2"/>
      <c r="G351" s="2"/>
      <c r="H351" s="2"/>
    </row>
    <row r="352" spans="5:8">
      <c r="E352" s="2"/>
      <c r="F352" s="2"/>
      <c r="G352" s="2"/>
      <c r="H352" s="2"/>
    </row>
    <row r="353" spans="5:8">
      <c r="E353" s="4"/>
      <c r="F353" s="4"/>
      <c r="G353" s="4"/>
      <c r="H353" s="4"/>
    </row>
    <row r="354" spans="5:8">
      <c r="E354" s="4"/>
      <c r="F354" s="4"/>
      <c r="G354" s="4"/>
      <c r="H354" s="4"/>
    </row>
    <row r="355" spans="5:8">
      <c r="E355" s="2"/>
      <c r="F355" s="2"/>
      <c r="G355" s="2"/>
      <c r="H355" s="2"/>
    </row>
    <row r="356" spans="5:8">
      <c r="E356" s="2"/>
      <c r="F356" s="2"/>
      <c r="G356" s="2"/>
      <c r="H356" s="2"/>
    </row>
    <row r="357" spans="5:8">
      <c r="E357" s="2"/>
      <c r="F357" s="2"/>
      <c r="G357" s="2"/>
      <c r="H357" s="2"/>
    </row>
    <row r="358" spans="5:8">
      <c r="E358" s="4"/>
      <c r="F358" s="4"/>
      <c r="G358" s="4"/>
      <c r="H358" s="4"/>
    </row>
    <row r="359" spans="5:8">
      <c r="E359" s="2"/>
      <c r="F359" s="2"/>
      <c r="G359" s="2"/>
      <c r="H359" s="2"/>
    </row>
    <row r="360" spans="5:8">
      <c r="E360" s="2"/>
      <c r="F360" s="2"/>
      <c r="G360" s="2"/>
      <c r="H360" s="2"/>
    </row>
    <row r="361" spans="5:8">
      <c r="E361" s="4"/>
      <c r="F361" s="4"/>
      <c r="G361" s="4"/>
      <c r="H361" s="4"/>
    </row>
    <row r="362" spans="5:8">
      <c r="E362" s="4"/>
      <c r="F362" s="4"/>
      <c r="G362" s="4"/>
      <c r="H362" s="4"/>
    </row>
    <row r="363" spans="5:8">
      <c r="E363" s="4"/>
      <c r="F363" s="4"/>
      <c r="G363" s="4"/>
      <c r="H363" s="4"/>
    </row>
    <row r="364" spans="5:8">
      <c r="E364" s="2"/>
      <c r="F364" s="2"/>
      <c r="G364" s="2"/>
      <c r="H364" s="2"/>
    </row>
    <row r="365" spans="5:8">
      <c r="E365" s="2"/>
      <c r="F365" s="2"/>
      <c r="G365" s="2"/>
      <c r="H365" s="2"/>
    </row>
    <row r="366" spans="5:8">
      <c r="E366" s="2"/>
      <c r="F366" s="2"/>
      <c r="G366" s="2"/>
      <c r="H366" s="2"/>
    </row>
    <row r="367" spans="5:8">
      <c r="E367" s="2"/>
      <c r="F367" s="2"/>
      <c r="G367" s="2"/>
      <c r="H367" s="2"/>
    </row>
    <row r="368" spans="5:8">
      <c r="E368" s="4"/>
      <c r="F368" s="4"/>
      <c r="G368" s="4"/>
      <c r="H368" s="4"/>
    </row>
    <row r="369" spans="5:8">
      <c r="E369" s="2"/>
      <c r="F369" s="2"/>
      <c r="G369" s="2"/>
      <c r="H369" s="2"/>
    </row>
    <row r="370" spans="5:8">
      <c r="E370" s="2"/>
      <c r="F370" s="2"/>
      <c r="G370" s="2"/>
      <c r="H370" s="2"/>
    </row>
    <row r="371" spans="5:8">
      <c r="E371" s="2"/>
      <c r="F371" s="2"/>
      <c r="G371" s="2"/>
      <c r="H371" s="2"/>
    </row>
    <row r="372" spans="5:8">
      <c r="E372" s="2"/>
      <c r="F372" s="2"/>
      <c r="G372" s="2"/>
      <c r="H372" s="2"/>
    </row>
    <row r="373" spans="5:8">
      <c r="E373" s="2"/>
      <c r="F373" s="2"/>
      <c r="G373" s="2"/>
      <c r="H373" s="2"/>
    </row>
    <row r="374" spans="5:8">
      <c r="E374" s="2"/>
      <c r="F374" s="2"/>
      <c r="G374" s="2"/>
      <c r="H374" s="2"/>
    </row>
    <row r="375" spans="5:8">
      <c r="E375" s="2"/>
      <c r="F375" s="2"/>
      <c r="G375" s="2"/>
      <c r="H375" s="2"/>
    </row>
    <row r="376" spans="5:8">
      <c r="E376" s="2"/>
      <c r="F376" s="2"/>
      <c r="G376" s="2"/>
      <c r="H376" s="2"/>
    </row>
    <row r="377" spans="5:8">
      <c r="E377" s="2"/>
      <c r="F377" s="2"/>
      <c r="G377" s="2"/>
      <c r="H377" s="2"/>
    </row>
    <row r="378" spans="5:8">
      <c r="E378" s="2"/>
      <c r="F378" s="2"/>
      <c r="G378" s="2"/>
      <c r="H378" s="2"/>
    </row>
    <row r="379" spans="5:8">
      <c r="E379" s="2"/>
      <c r="F379" s="2"/>
      <c r="G379" s="2"/>
      <c r="H379" s="2"/>
    </row>
    <row r="380" spans="5:8">
      <c r="E380" s="2"/>
      <c r="F380" s="2"/>
      <c r="G380" s="2"/>
      <c r="H380" s="2"/>
    </row>
    <row r="381" spans="5:8">
      <c r="E381" s="4"/>
      <c r="F381" s="4"/>
      <c r="G381" s="4"/>
      <c r="H381" s="4"/>
    </row>
    <row r="382" spans="5:8">
      <c r="E382" s="2"/>
      <c r="F382" s="2"/>
      <c r="G382" s="2"/>
      <c r="H382" s="2"/>
    </row>
    <row r="383" spans="5:8">
      <c r="E383" s="2"/>
      <c r="F383" s="2"/>
      <c r="G383" s="2"/>
      <c r="H383" s="2"/>
    </row>
    <row r="384" spans="5:8">
      <c r="E384" s="2"/>
      <c r="F384" s="2"/>
      <c r="G384" s="2"/>
      <c r="H384" s="2"/>
    </row>
    <row r="385" spans="5:8">
      <c r="E385" s="2"/>
      <c r="F385" s="2"/>
      <c r="G385" s="2"/>
      <c r="H385" s="2"/>
    </row>
    <row r="386" spans="5:8">
      <c r="E386" s="2"/>
      <c r="F386" s="2"/>
      <c r="G386" s="2"/>
      <c r="H386" s="2"/>
    </row>
    <row r="387" spans="5:8">
      <c r="E387" s="2"/>
      <c r="F387" s="2"/>
      <c r="G387" s="2"/>
      <c r="H387" s="2"/>
    </row>
    <row r="388" spans="5:8">
      <c r="E388" s="2"/>
      <c r="F388" s="2"/>
      <c r="G388" s="2"/>
      <c r="H388" s="2"/>
    </row>
    <row r="389" spans="5:8">
      <c r="E389" s="2"/>
      <c r="F389" s="2"/>
      <c r="G389" s="2"/>
      <c r="H389" s="2"/>
    </row>
    <row r="390" spans="5:8">
      <c r="E390" s="2"/>
      <c r="F390" s="2"/>
      <c r="G390" s="2"/>
      <c r="H390" s="2"/>
    </row>
    <row r="391" spans="5:8">
      <c r="E391" s="2"/>
      <c r="F391" s="2"/>
      <c r="G391" s="2"/>
      <c r="H391" s="2"/>
    </row>
    <row r="392" spans="5:8">
      <c r="E392" s="2"/>
      <c r="F392" s="2"/>
      <c r="G392" s="2"/>
      <c r="H392" s="2"/>
    </row>
    <row r="393" spans="5:8">
      <c r="E393" s="2"/>
      <c r="F393" s="2"/>
      <c r="G393" s="2"/>
      <c r="H393" s="2"/>
    </row>
    <row r="394" spans="5:8">
      <c r="E394" s="2"/>
      <c r="F394" s="2"/>
      <c r="G394" s="2"/>
      <c r="H394" s="2"/>
    </row>
    <row r="395" spans="5:8">
      <c r="E395" s="2"/>
      <c r="F395" s="2"/>
      <c r="G395" s="2"/>
      <c r="H395" s="2"/>
    </row>
    <row r="396" spans="5:8">
      <c r="E396" s="4"/>
      <c r="F396" s="4"/>
      <c r="G396" s="4"/>
      <c r="H396" s="4"/>
    </row>
    <row r="397" spans="5:8">
      <c r="E397" s="2"/>
      <c r="F397" s="2"/>
      <c r="G397" s="2"/>
      <c r="H397" s="2"/>
    </row>
    <row r="398" spans="5:8">
      <c r="E398" s="2"/>
      <c r="F398" s="2"/>
      <c r="G398" s="2"/>
      <c r="H398" s="2"/>
    </row>
    <row r="399" spans="5:8">
      <c r="E399" s="2"/>
      <c r="F399" s="2"/>
      <c r="G399" s="2"/>
      <c r="H399" s="2"/>
    </row>
    <row r="400" spans="5:8">
      <c r="E400" s="4"/>
      <c r="F400" s="4"/>
      <c r="G400" s="4"/>
      <c r="H400" s="4"/>
    </row>
    <row r="401" spans="5:8">
      <c r="E401" s="4"/>
      <c r="F401" s="4"/>
      <c r="G401" s="4"/>
      <c r="H401" s="4"/>
    </row>
    <row r="402" spans="5:8">
      <c r="E402" s="2"/>
      <c r="F402" s="2"/>
      <c r="G402" s="2"/>
      <c r="H402" s="2"/>
    </row>
    <row r="403" spans="5:8">
      <c r="E403" s="2"/>
      <c r="F403" s="2"/>
      <c r="G403" s="2"/>
      <c r="H403" s="2"/>
    </row>
    <row r="404" spans="5:8">
      <c r="E404" s="2"/>
      <c r="F404" s="2"/>
      <c r="G404" s="2"/>
      <c r="H404" s="2"/>
    </row>
    <row r="405" spans="5:8">
      <c r="E405" s="4"/>
      <c r="F405" s="4"/>
      <c r="G405" s="4"/>
      <c r="H405" s="4"/>
    </row>
    <row r="406" spans="5:8">
      <c r="E406" s="2"/>
      <c r="F406" s="2"/>
      <c r="G406" s="2"/>
      <c r="H406" s="2"/>
    </row>
    <row r="407" spans="5:8">
      <c r="E407" s="2"/>
      <c r="F407" s="2"/>
      <c r="G407" s="2"/>
      <c r="H407" s="2"/>
    </row>
    <row r="408" spans="5:8">
      <c r="E408" s="2"/>
      <c r="F408" s="2"/>
      <c r="G408" s="2"/>
      <c r="H408" s="2"/>
    </row>
    <row r="409" spans="5:8">
      <c r="E409" s="2"/>
      <c r="F409" s="2"/>
      <c r="G409" s="2"/>
      <c r="H409" s="2"/>
    </row>
    <row r="410" spans="5:8">
      <c r="E410" s="2"/>
      <c r="F410" s="2"/>
      <c r="G410" s="2"/>
      <c r="H410" s="2"/>
    </row>
    <row r="411" spans="5:8">
      <c r="E411" s="2"/>
      <c r="F411" s="2"/>
      <c r="G411" s="2"/>
      <c r="H411" s="2"/>
    </row>
    <row r="412" spans="5:8">
      <c r="E412" s="4"/>
      <c r="F412" s="4"/>
      <c r="G412" s="4"/>
      <c r="H412" s="4"/>
    </row>
    <row r="413" spans="5:8">
      <c r="E413" s="2"/>
      <c r="F413" s="2"/>
      <c r="G413" s="2"/>
      <c r="H413" s="2"/>
    </row>
    <row r="414" spans="5:8">
      <c r="E414" s="2"/>
      <c r="F414" s="2"/>
      <c r="G414" s="2"/>
      <c r="H414" s="2"/>
    </row>
    <row r="415" spans="5:8">
      <c r="E415" s="2"/>
      <c r="F415" s="2"/>
      <c r="G415" s="2"/>
      <c r="H415" s="2"/>
    </row>
    <row r="416" spans="5:8">
      <c r="E416" s="4"/>
      <c r="F416" s="4"/>
      <c r="G416" s="4"/>
      <c r="H416" s="4"/>
    </row>
    <row r="417" spans="5:8">
      <c r="E417" s="2"/>
      <c r="F417" s="2"/>
      <c r="G417" s="2"/>
      <c r="H417" s="2"/>
    </row>
    <row r="418" spans="5:8">
      <c r="E418" s="2"/>
      <c r="F418" s="2"/>
      <c r="G418" s="2"/>
      <c r="H418" s="2"/>
    </row>
    <row r="419" spans="5:8">
      <c r="E419" s="2"/>
      <c r="F419" s="2"/>
      <c r="G419" s="2"/>
      <c r="H419" s="2"/>
    </row>
    <row r="420" spans="5:8">
      <c r="E420" s="2"/>
      <c r="F420" s="2"/>
      <c r="G420" s="2"/>
      <c r="H420" s="2"/>
    </row>
    <row r="421" spans="5:8">
      <c r="E421" s="2"/>
      <c r="F421" s="2"/>
      <c r="G421" s="2"/>
      <c r="H421" s="2"/>
    </row>
    <row r="422" spans="5:8">
      <c r="E422" s="2"/>
      <c r="F422" s="2"/>
      <c r="G422" s="2"/>
      <c r="H422" s="2"/>
    </row>
    <row r="423" spans="5:8">
      <c r="E423" s="2"/>
      <c r="F423" s="2"/>
      <c r="G423" s="2"/>
      <c r="H423" s="2"/>
    </row>
    <row r="424" spans="5:8">
      <c r="E424" s="2"/>
      <c r="F424" s="2"/>
      <c r="G424" s="2"/>
      <c r="H424" s="2"/>
    </row>
    <row r="425" spans="5:8">
      <c r="E425" s="2"/>
      <c r="F425" s="2"/>
      <c r="G425" s="2"/>
      <c r="H425" s="2"/>
    </row>
    <row r="426" spans="5:8">
      <c r="E426" s="2"/>
      <c r="F426" s="2"/>
      <c r="G426" s="2"/>
      <c r="H426" s="2"/>
    </row>
    <row r="427" spans="5:8">
      <c r="E427" s="2"/>
      <c r="F427" s="2"/>
      <c r="G427" s="2"/>
      <c r="H427" s="2"/>
    </row>
    <row r="428" spans="5:8">
      <c r="E428" s="2"/>
      <c r="F428" s="2"/>
      <c r="G428" s="2"/>
      <c r="H428" s="2"/>
    </row>
    <row r="429" spans="5:8">
      <c r="E429" s="2"/>
      <c r="F429" s="2"/>
      <c r="G429" s="2"/>
      <c r="H429" s="2"/>
    </row>
    <row r="430" spans="5:8">
      <c r="E430" s="2"/>
      <c r="F430" s="2"/>
      <c r="G430" s="2"/>
      <c r="H430" s="2"/>
    </row>
    <row r="431" spans="5:8">
      <c r="E431" s="2"/>
      <c r="F431" s="2"/>
      <c r="G431" s="2"/>
      <c r="H431" s="2"/>
    </row>
    <row r="432" spans="5:8">
      <c r="E432" s="4"/>
      <c r="F432" s="4"/>
      <c r="G432" s="4"/>
      <c r="H432" s="4"/>
    </row>
    <row r="433" spans="5:8">
      <c r="E433" s="2"/>
      <c r="F433" s="2"/>
      <c r="G433" s="2"/>
      <c r="H433" s="2"/>
    </row>
    <row r="434" spans="5:8">
      <c r="E434" s="2"/>
      <c r="F434" s="2"/>
      <c r="G434" s="2"/>
      <c r="H434" s="2"/>
    </row>
    <row r="435" spans="5:8">
      <c r="E435" s="4"/>
      <c r="F435" s="4"/>
      <c r="G435" s="4"/>
      <c r="H435" s="4"/>
    </row>
    <row r="436" spans="5:8">
      <c r="E436" s="4"/>
      <c r="F436" s="4"/>
      <c r="G436" s="4"/>
      <c r="H436" s="4"/>
    </row>
    <row r="437" spans="5:8">
      <c r="E437" s="4"/>
      <c r="F437" s="4"/>
      <c r="G437" s="4"/>
      <c r="H437" s="4"/>
    </row>
    <row r="438" spans="5:8">
      <c r="E438" s="4"/>
      <c r="F438" s="4"/>
      <c r="G438" s="4"/>
      <c r="H438" s="4"/>
    </row>
    <row r="439" spans="5:8">
      <c r="E439" s="2"/>
      <c r="F439" s="2"/>
      <c r="G439" s="2"/>
      <c r="H439" s="2"/>
    </row>
    <row r="440" spans="5:8">
      <c r="E440" s="2"/>
      <c r="F440" s="2"/>
      <c r="G440" s="2"/>
      <c r="H440" s="2"/>
    </row>
    <row r="441" spans="5:8">
      <c r="E441" s="2"/>
      <c r="F441" s="2"/>
      <c r="G441" s="2"/>
      <c r="H441" s="2"/>
    </row>
    <row r="442" spans="5:8">
      <c r="E442" s="4"/>
      <c r="F442" s="4"/>
      <c r="G442" s="4"/>
      <c r="H442" s="4"/>
    </row>
    <row r="443" spans="5:8">
      <c r="E443" s="2"/>
      <c r="F443" s="2"/>
      <c r="G443" s="2"/>
      <c r="H443" s="2"/>
    </row>
    <row r="444" spans="5:8">
      <c r="E444" s="2"/>
      <c r="F444" s="2"/>
      <c r="G444" s="2"/>
      <c r="H444" s="2"/>
    </row>
    <row r="445" spans="5:8">
      <c r="E445" s="4"/>
      <c r="F445" s="4"/>
      <c r="G445" s="4"/>
      <c r="H445" s="4"/>
    </row>
    <row r="446" spans="5:8">
      <c r="E446" s="2"/>
      <c r="F446" s="2"/>
      <c r="G446" s="2"/>
      <c r="H446" s="2"/>
    </row>
    <row r="447" spans="5:8">
      <c r="E447" s="2"/>
      <c r="F447" s="2"/>
      <c r="G447" s="2"/>
      <c r="H447" s="2"/>
    </row>
    <row r="448" spans="5:8">
      <c r="E448" s="4"/>
      <c r="F448" s="4"/>
      <c r="G448" s="4"/>
      <c r="H448" s="4"/>
    </row>
    <row r="449" spans="5:8">
      <c r="E449" s="4"/>
      <c r="F449" s="4"/>
      <c r="G449" s="4"/>
      <c r="H449" s="4"/>
    </row>
    <row r="450" spans="5:8">
      <c r="E450" s="2"/>
      <c r="F450" s="2"/>
      <c r="G450" s="2"/>
      <c r="H450" s="2"/>
    </row>
    <row r="451" spans="5:8">
      <c r="E451" s="2"/>
      <c r="F451" s="2"/>
      <c r="G451" s="2"/>
      <c r="H451" s="2"/>
    </row>
    <row r="452" spans="5:8">
      <c r="E452" s="2"/>
      <c r="F452" s="2"/>
      <c r="G452" s="2"/>
      <c r="H452" s="2"/>
    </row>
    <row r="453" spans="5:8">
      <c r="E453" s="2"/>
      <c r="F453" s="2"/>
      <c r="G453" s="2"/>
      <c r="H453" s="2"/>
    </row>
    <row r="454" spans="5:8">
      <c r="E454" s="4"/>
      <c r="F454" s="4"/>
      <c r="G454" s="4"/>
      <c r="H454" s="4"/>
    </row>
    <row r="455" spans="5:8">
      <c r="E455" s="2"/>
      <c r="F455" s="2"/>
      <c r="G455" s="2"/>
      <c r="H455" s="2"/>
    </row>
    <row r="456" spans="5:8">
      <c r="E456" s="2"/>
      <c r="F456" s="2"/>
      <c r="G456" s="2"/>
      <c r="H456" s="2"/>
    </row>
    <row r="457" spans="5:8">
      <c r="E457" s="2"/>
      <c r="F457" s="2"/>
      <c r="G457" s="2"/>
      <c r="H457" s="2"/>
    </row>
    <row r="458" spans="5:8">
      <c r="E458" s="2"/>
      <c r="F458" s="2"/>
      <c r="G458" s="2"/>
      <c r="H458" s="2"/>
    </row>
    <row r="459" spans="5:8">
      <c r="E459" s="2"/>
      <c r="F459" s="2"/>
      <c r="G459" s="2"/>
      <c r="H459" s="2"/>
    </row>
    <row r="460" spans="5:8">
      <c r="E460" s="4"/>
      <c r="F460" s="4"/>
      <c r="G460" s="4"/>
      <c r="H460" s="4"/>
    </row>
    <row r="461" spans="5:8">
      <c r="E461" s="2"/>
      <c r="F461" s="2"/>
      <c r="G461" s="2"/>
      <c r="H461" s="2"/>
    </row>
    <row r="462" spans="5:8">
      <c r="E462" s="2"/>
      <c r="F462" s="2"/>
      <c r="G462" s="2"/>
      <c r="H462" s="2"/>
    </row>
    <row r="463" spans="5:8">
      <c r="E463" s="4"/>
      <c r="F463" s="4"/>
      <c r="G463" s="4"/>
      <c r="H463" s="4"/>
    </row>
    <row r="464" spans="5:8">
      <c r="E464" s="2"/>
      <c r="F464" s="2"/>
      <c r="G464" s="2"/>
      <c r="H464" s="2"/>
    </row>
    <row r="465" spans="5:8">
      <c r="E465" s="2"/>
      <c r="F465" s="2"/>
      <c r="G465" s="2"/>
      <c r="H465" s="2"/>
    </row>
    <row r="466" spans="5:8">
      <c r="E466" s="2"/>
      <c r="F466" s="2"/>
      <c r="G466" s="2"/>
      <c r="H466" s="2"/>
    </row>
    <row r="467" spans="5:8">
      <c r="E467" s="2"/>
      <c r="F467" s="2"/>
      <c r="G467" s="2"/>
      <c r="H467" s="2"/>
    </row>
    <row r="468" spans="5:8">
      <c r="E468" s="2"/>
      <c r="F468" s="2"/>
      <c r="G468" s="2"/>
      <c r="H468" s="2"/>
    </row>
    <row r="469" spans="5:8">
      <c r="E469" s="2"/>
      <c r="F469" s="2"/>
      <c r="G469" s="2"/>
      <c r="H469" s="2"/>
    </row>
    <row r="470" spans="5:8">
      <c r="E470" s="2"/>
      <c r="F470" s="2"/>
      <c r="G470" s="2"/>
      <c r="H470" s="2"/>
    </row>
    <row r="471" spans="5:8">
      <c r="E471" s="2"/>
      <c r="F471" s="2"/>
      <c r="G471" s="2"/>
      <c r="H471" s="2"/>
    </row>
    <row r="472" spans="5:8">
      <c r="E472" s="2"/>
      <c r="F472" s="2"/>
      <c r="G472" s="2"/>
      <c r="H472" s="2"/>
    </row>
    <row r="473" spans="5:8">
      <c r="E473" s="4"/>
      <c r="F473" s="4"/>
      <c r="G473" s="4"/>
      <c r="H473" s="4"/>
    </row>
    <row r="474" spans="5:8">
      <c r="E474" s="2"/>
      <c r="F474" s="2"/>
      <c r="G474" s="2"/>
      <c r="H474" s="2"/>
    </row>
    <row r="475" spans="5:8">
      <c r="E475" s="2"/>
      <c r="F475" s="2"/>
      <c r="G475" s="2"/>
      <c r="H475" s="2"/>
    </row>
    <row r="476" spans="5:8">
      <c r="E476" s="4"/>
      <c r="F476" s="4"/>
      <c r="G476" s="4"/>
      <c r="H476" s="4"/>
    </row>
    <row r="477" spans="5:8">
      <c r="E477" s="2"/>
      <c r="F477" s="2"/>
      <c r="G477" s="2"/>
      <c r="H477" s="2"/>
    </row>
    <row r="478" spans="5:8">
      <c r="E478" s="2"/>
      <c r="F478" s="2"/>
      <c r="G478" s="2"/>
      <c r="H478" s="2"/>
    </row>
    <row r="479" spans="5:8">
      <c r="E479" s="2"/>
      <c r="F479" s="2"/>
      <c r="G479" s="2"/>
      <c r="H479" s="2"/>
    </row>
    <row r="480" spans="5:8">
      <c r="E480" s="2"/>
      <c r="F480" s="2"/>
      <c r="G480" s="2"/>
      <c r="H480" s="2"/>
    </row>
    <row r="481" spans="5:8">
      <c r="E481" s="2"/>
      <c r="F481" s="2"/>
      <c r="G481" s="2"/>
      <c r="H481" s="2"/>
    </row>
    <row r="482" spans="5:8">
      <c r="E482" s="2"/>
      <c r="F482" s="2"/>
      <c r="G482" s="2"/>
      <c r="H482" s="2"/>
    </row>
    <row r="483" spans="5:8">
      <c r="E483" s="2"/>
      <c r="F483" s="2"/>
      <c r="G483" s="2"/>
      <c r="H483" s="2"/>
    </row>
    <row r="484" spans="5:8">
      <c r="E484" s="2"/>
      <c r="F484" s="2"/>
      <c r="G484" s="2"/>
      <c r="H484" s="2"/>
    </row>
    <row r="485" spans="5:8">
      <c r="E485" s="4"/>
      <c r="F485" s="4"/>
      <c r="G485" s="4"/>
      <c r="H485" s="4"/>
    </row>
    <row r="486" spans="5:8">
      <c r="E486" s="4"/>
      <c r="F486" s="4"/>
      <c r="G486" s="4"/>
      <c r="H486" s="4"/>
    </row>
    <row r="487" spans="5:8">
      <c r="E487" s="4"/>
      <c r="F487" s="4"/>
      <c r="G487" s="4"/>
      <c r="H487" s="4"/>
    </row>
    <row r="488" spans="5:8">
      <c r="E488" s="2"/>
      <c r="F488" s="2"/>
      <c r="G488" s="2"/>
      <c r="H488" s="2"/>
    </row>
    <row r="489" spans="5:8">
      <c r="E489" s="2"/>
      <c r="F489" s="2"/>
      <c r="G489" s="2"/>
      <c r="H489" s="2"/>
    </row>
    <row r="490" spans="5:8">
      <c r="E490" s="4"/>
      <c r="F490" s="4"/>
      <c r="G490" s="4"/>
      <c r="H490" s="4"/>
    </row>
    <row r="491" spans="5:8">
      <c r="E491" s="2"/>
      <c r="F491" s="2"/>
      <c r="G491" s="2"/>
      <c r="H491" s="2"/>
    </row>
    <row r="492" spans="5:8">
      <c r="E492" s="2"/>
      <c r="F492" s="2"/>
      <c r="G492" s="2"/>
      <c r="H492" s="2"/>
    </row>
    <row r="493" spans="5:8">
      <c r="E493" s="2"/>
      <c r="F493" s="2"/>
      <c r="G493" s="2"/>
      <c r="H493" s="2"/>
    </row>
    <row r="494" spans="5:8">
      <c r="E494" s="2"/>
      <c r="F494" s="2"/>
      <c r="G494" s="2"/>
      <c r="H494" s="2"/>
    </row>
    <row r="495" spans="5:8">
      <c r="E495" s="2"/>
      <c r="F495" s="2"/>
      <c r="G495" s="2"/>
      <c r="H495" s="2"/>
    </row>
    <row r="496" spans="5:8">
      <c r="E496" s="2"/>
      <c r="F496" s="2"/>
      <c r="G496" s="2"/>
      <c r="H496" s="2"/>
    </row>
    <row r="497" spans="5:8">
      <c r="E497" s="2"/>
      <c r="F497" s="2"/>
      <c r="G497" s="2"/>
      <c r="H497" s="2"/>
    </row>
    <row r="498" spans="5:8">
      <c r="E498" s="4"/>
      <c r="F498" s="4"/>
      <c r="G498" s="4"/>
      <c r="H498" s="4"/>
    </row>
    <row r="499" spans="5:8">
      <c r="E499" s="4"/>
      <c r="F499" s="4"/>
      <c r="G499" s="4"/>
      <c r="H499" s="4"/>
    </row>
    <row r="500" spans="5:8">
      <c r="E500" s="2"/>
      <c r="F500" s="2"/>
      <c r="G500" s="2"/>
      <c r="H500" s="2"/>
    </row>
    <row r="501" spans="5:8">
      <c r="E501" s="2"/>
      <c r="F501" s="2"/>
      <c r="G501" s="2"/>
      <c r="H501" s="2"/>
    </row>
    <row r="502" spans="5:8">
      <c r="E502" s="4"/>
      <c r="F502" s="4"/>
      <c r="G502" s="4"/>
      <c r="H502" s="4"/>
    </row>
    <row r="503" spans="5:8">
      <c r="E503" s="2"/>
      <c r="F503" s="2"/>
      <c r="G503" s="2"/>
      <c r="H503" s="2"/>
    </row>
    <row r="504" spans="5:8">
      <c r="E504" s="2"/>
      <c r="F504" s="2"/>
      <c r="G504" s="2"/>
      <c r="H504" s="2"/>
    </row>
    <row r="505" spans="5:8">
      <c r="E505" s="4"/>
      <c r="F505" s="4"/>
      <c r="G505" s="4"/>
      <c r="H505" s="4"/>
    </row>
    <row r="506" spans="5:8">
      <c r="E506" s="4"/>
      <c r="F506" s="4"/>
      <c r="G506" s="4"/>
      <c r="H506" s="4"/>
    </row>
    <row r="507" spans="5:8">
      <c r="E507" s="4"/>
      <c r="F507" s="4"/>
      <c r="G507" s="4"/>
      <c r="H507" s="4"/>
    </row>
    <row r="508" spans="5:8">
      <c r="E508" s="4"/>
      <c r="F508" s="4"/>
      <c r="G508" s="4"/>
      <c r="H508" s="4"/>
    </row>
    <row r="509" spans="5:8">
      <c r="E509" s="4"/>
      <c r="F509" s="4"/>
      <c r="G509" s="4"/>
      <c r="H509" s="4"/>
    </row>
    <row r="510" spans="5:8">
      <c r="E510" s="2"/>
      <c r="F510" s="2"/>
      <c r="G510" s="2"/>
      <c r="H510" s="2"/>
    </row>
    <row r="511" spans="5:8">
      <c r="E511" s="2"/>
      <c r="F511" s="2"/>
      <c r="G511" s="2"/>
      <c r="H511" s="2"/>
    </row>
    <row r="512" spans="5:8">
      <c r="E512" s="2"/>
      <c r="F512" s="2"/>
      <c r="G512" s="2"/>
      <c r="H512" s="2"/>
    </row>
    <row r="513" spans="5:8">
      <c r="E513" s="2"/>
      <c r="F513" s="2"/>
      <c r="G513" s="2"/>
      <c r="H513" s="2"/>
    </row>
    <row r="514" spans="5:8">
      <c r="E514" s="2"/>
      <c r="F514" s="2"/>
      <c r="G514" s="2"/>
      <c r="H514" s="2"/>
    </row>
    <row r="515" spans="5:8">
      <c r="E515" s="2"/>
      <c r="F515" s="2"/>
      <c r="G515" s="2"/>
      <c r="H515" s="2"/>
    </row>
    <row r="516" spans="5:8">
      <c r="E516" s="2"/>
      <c r="F516" s="2"/>
      <c r="G516" s="2"/>
      <c r="H516" s="2"/>
    </row>
    <row r="517" spans="5:8">
      <c r="E517" s="2"/>
      <c r="F517" s="2"/>
      <c r="G517" s="2"/>
      <c r="H517" s="2"/>
    </row>
    <row r="518" spans="5:8">
      <c r="E518" s="2"/>
      <c r="F518" s="2"/>
      <c r="G518" s="2"/>
      <c r="H518" s="2"/>
    </row>
    <row r="519" spans="5:8">
      <c r="E519" s="2"/>
      <c r="F519" s="2"/>
      <c r="G519" s="2"/>
      <c r="H519" s="2"/>
    </row>
    <row r="520" spans="5:8">
      <c r="E520" s="2"/>
      <c r="F520" s="2"/>
      <c r="G520" s="2"/>
      <c r="H520" s="2"/>
    </row>
    <row r="521" spans="5:8">
      <c r="E521" s="2"/>
      <c r="F521" s="2"/>
      <c r="G521" s="2"/>
      <c r="H521" s="2"/>
    </row>
    <row r="522" spans="5:8">
      <c r="E522" s="2"/>
      <c r="F522" s="2"/>
      <c r="G522" s="2"/>
      <c r="H522" s="2"/>
    </row>
    <row r="523" spans="5:8">
      <c r="E523" s="2"/>
      <c r="F523" s="2"/>
      <c r="G523" s="2"/>
      <c r="H523" s="2"/>
    </row>
    <row r="524" spans="5:8">
      <c r="E524" s="2"/>
      <c r="F524" s="2"/>
      <c r="G524" s="2"/>
      <c r="H524" s="2"/>
    </row>
    <row r="525" spans="5:8">
      <c r="E525" s="2"/>
      <c r="F525" s="2"/>
      <c r="G525" s="2"/>
      <c r="H525" s="2"/>
    </row>
    <row r="526" spans="5:8">
      <c r="E526" s="2"/>
      <c r="F526" s="2"/>
      <c r="G526" s="2"/>
      <c r="H526" s="2"/>
    </row>
    <row r="527" spans="5:8">
      <c r="E527" s="2"/>
      <c r="F527" s="2"/>
      <c r="G527" s="2"/>
      <c r="H527" s="2"/>
    </row>
    <row r="528" spans="5:8">
      <c r="E528" s="2"/>
      <c r="F528" s="2"/>
      <c r="G528" s="2"/>
      <c r="H528" s="2"/>
    </row>
    <row r="529" spans="5:8">
      <c r="E529" s="2"/>
      <c r="F529" s="2"/>
      <c r="G529" s="2"/>
      <c r="H529" s="2"/>
    </row>
    <row r="530" spans="5:8">
      <c r="E530" s="2"/>
      <c r="F530" s="2"/>
      <c r="G530" s="2"/>
      <c r="H530" s="2"/>
    </row>
    <row r="531" spans="5:8">
      <c r="E531" s="2"/>
      <c r="F531" s="2"/>
      <c r="G531" s="2"/>
      <c r="H531" s="2"/>
    </row>
    <row r="532" spans="5:8">
      <c r="E532" s="2"/>
      <c r="F532" s="2"/>
      <c r="G532" s="2"/>
      <c r="H532" s="2"/>
    </row>
    <row r="533" spans="5:8">
      <c r="E533" s="2"/>
      <c r="F533" s="2"/>
      <c r="G533" s="2"/>
      <c r="H533" s="2"/>
    </row>
    <row r="534" spans="5:8">
      <c r="E534" s="2"/>
      <c r="F534" s="2"/>
      <c r="G534" s="2"/>
      <c r="H534" s="2"/>
    </row>
    <row r="535" spans="5:8">
      <c r="E535" s="2"/>
      <c r="F535" s="2"/>
      <c r="G535" s="2"/>
      <c r="H535" s="2"/>
    </row>
    <row r="536" spans="5:8">
      <c r="E536" s="2"/>
      <c r="F536" s="2"/>
      <c r="G536" s="2"/>
      <c r="H536" s="2"/>
    </row>
    <row r="537" spans="5:8">
      <c r="E537" s="2"/>
      <c r="F537" s="2"/>
      <c r="G537" s="2"/>
      <c r="H537" s="2"/>
    </row>
    <row r="538" spans="5:8">
      <c r="E538" s="2"/>
      <c r="F538" s="2"/>
      <c r="G538" s="2"/>
      <c r="H538" s="2"/>
    </row>
    <row r="539" spans="5:8">
      <c r="E539" s="2"/>
      <c r="F539" s="2"/>
      <c r="G539" s="2"/>
      <c r="H539" s="2"/>
    </row>
    <row r="540" spans="5:8">
      <c r="E540" s="2"/>
      <c r="F540" s="2"/>
      <c r="G540" s="2"/>
      <c r="H540" s="2"/>
    </row>
    <row r="541" spans="5:8">
      <c r="E541" s="2"/>
      <c r="F541" s="2"/>
      <c r="G541" s="2"/>
      <c r="H541" s="2"/>
    </row>
    <row r="542" spans="5:8">
      <c r="E542" s="4"/>
      <c r="F542" s="4"/>
      <c r="G542" s="4"/>
      <c r="H542" s="4"/>
    </row>
    <row r="543" spans="5:8">
      <c r="E543" s="2"/>
      <c r="F543" s="2"/>
      <c r="G543" s="2"/>
      <c r="H543" s="2"/>
    </row>
    <row r="544" spans="5:8">
      <c r="E544" s="4"/>
      <c r="F544" s="4"/>
      <c r="G544" s="4"/>
      <c r="H544" s="4"/>
    </row>
    <row r="545" spans="5:8">
      <c r="E545" s="2"/>
      <c r="F545" s="2"/>
      <c r="G545" s="2"/>
      <c r="H545" s="2"/>
    </row>
    <row r="546" spans="5:8">
      <c r="E546" s="2"/>
      <c r="F546" s="2"/>
      <c r="G546" s="2"/>
      <c r="H546" s="2"/>
    </row>
    <row r="547" spans="5:8">
      <c r="E547" s="4"/>
      <c r="F547" s="4"/>
      <c r="G547" s="4"/>
      <c r="H547" s="4"/>
    </row>
    <row r="548" spans="5:8">
      <c r="E548" s="2"/>
      <c r="F548" s="2"/>
      <c r="G548" s="2"/>
      <c r="H548" s="2"/>
    </row>
    <row r="549" spans="5:8">
      <c r="E549" s="2"/>
      <c r="F549" s="2"/>
      <c r="G549" s="2"/>
      <c r="H549" s="2"/>
    </row>
    <row r="550" spans="5:8">
      <c r="E550" s="2"/>
      <c r="F550" s="2"/>
      <c r="G550" s="2"/>
      <c r="H550" s="2"/>
    </row>
    <row r="551" spans="5:8">
      <c r="E551" s="2"/>
      <c r="F551" s="2"/>
      <c r="G551" s="2"/>
      <c r="H551" s="2"/>
    </row>
    <row r="552" spans="5:8">
      <c r="E552" s="4"/>
      <c r="F552" s="4"/>
      <c r="G552" s="4"/>
      <c r="H552" s="4"/>
    </row>
    <row r="553" spans="5:8">
      <c r="E553" s="2"/>
      <c r="F553" s="2"/>
      <c r="G553" s="2"/>
      <c r="H553" s="2"/>
    </row>
    <row r="554" spans="5:8">
      <c r="E554" s="2"/>
      <c r="F554" s="2"/>
      <c r="G554" s="2"/>
      <c r="H554" s="2"/>
    </row>
    <row r="555" spans="5:8">
      <c r="E555" s="2"/>
      <c r="F555" s="2"/>
      <c r="G555" s="2"/>
      <c r="H555" s="2"/>
    </row>
    <row r="556" spans="5:8">
      <c r="E556" s="4"/>
      <c r="F556" s="4"/>
      <c r="G556" s="4"/>
      <c r="H556" s="4"/>
    </row>
    <row r="557" spans="5:8">
      <c r="E557" s="2"/>
      <c r="F557" s="2"/>
      <c r="G557" s="2"/>
      <c r="H557" s="2"/>
    </row>
    <row r="558" spans="5:8">
      <c r="E558" s="2"/>
      <c r="F558" s="2"/>
      <c r="G558" s="2"/>
      <c r="H558" s="2"/>
    </row>
    <row r="559" spans="5:8">
      <c r="E559" s="4"/>
      <c r="F559" s="4"/>
      <c r="G559" s="4"/>
      <c r="H559" s="4"/>
    </row>
    <row r="560" spans="5:8">
      <c r="E560" s="2"/>
      <c r="F560" s="2"/>
      <c r="G560" s="2"/>
      <c r="H560" s="2"/>
    </row>
    <row r="561" spans="5:8">
      <c r="E561" s="2"/>
      <c r="F561" s="2"/>
      <c r="G561" s="2"/>
      <c r="H561" s="2"/>
    </row>
    <row r="562" spans="5:8">
      <c r="E562" s="2"/>
      <c r="F562" s="2"/>
      <c r="G562" s="2"/>
      <c r="H562" s="2"/>
    </row>
    <row r="563" spans="5:8">
      <c r="E563" s="2"/>
      <c r="F563" s="2"/>
      <c r="G563" s="2"/>
      <c r="H563" s="2"/>
    </row>
    <row r="564" spans="5:8">
      <c r="E564" s="2"/>
      <c r="F564" s="2"/>
      <c r="G564" s="2"/>
      <c r="H564" s="2"/>
    </row>
    <row r="565" spans="5:8">
      <c r="E565" s="2"/>
      <c r="F565" s="2"/>
      <c r="G565" s="2"/>
      <c r="H565" s="2"/>
    </row>
    <row r="566" spans="5:8">
      <c r="E566" s="2"/>
      <c r="F566" s="2"/>
      <c r="G566" s="2"/>
      <c r="H566" s="2"/>
    </row>
    <row r="567" spans="5:8">
      <c r="E567" s="2"/>
      <c r="F567" s="2"/>
      <c r="G567" s="2"/>
      <c r="H567" s="2"/>
    </row>
    <row r="568" spans="5:8">
      <c r="E568" s="4"/>
      <c r="F568" s="4"/>
      <c r="G568" s="4"/>
      <c r="H568" s="4"/>
    </row>
    <row r="569" spans="5:8">
      <c r="E569" s="2"/>
      <c r="F569" s="2"/>
      <c r="G569" s="2"/>
      <c r="H569" s="2"/>
    </row>
    <row r="570" spans="5:8">
      <c r="E570" s="2"/>
      <c r="F570" s="2"/>
      <c r="G570" s="2"/>
      <c r="H570" s="2"/>
    </row>
    <row r="571" spans="5:8">
      <c r="E571" s="4"/>
      <c r="F571" s="4"/>
      <c r="G571" s="4"/>
      <c r="H571" s="4"/>
    </row>
    <row r="572" spans="5:8">
      <c r="E572" s="2"/>
      <c r="F572" s="2"/>
      <c r="G572" s="2"/>
      <c r="H572" s="2"/>
    </row>
    <row r="573" spans="5:8">
      <c r="E573" s="2"/>
      <c r="F573" s="2"/>
      <c r="G573" s="2"/>
      <c r="H573" s="2"/>
    </row>
    <row r="574" spans="5:8">
      <c r="E574" s="2"/>
      <c r="F574" s="2"/>
      <c r="G574" s="2"/>
      <c r="H574" s="2"/>
    </row>
    <row r="575" spans="5:8">
      <c r="E575" s="2"/>
      <c r="F575" s="2"/>
      <c r="G575" s="2"/>
      <c r="H575" s="2"/>
    </row>
    <row r="576" spans="5:8">
      <c r="E576" s="2"/>
      <c r="F576" s="2"/>
      <c r="G576" s="2"/>
      <c r="H576" s="2"/>
    </row>
    <row r="577" spans="5:8">
      <c r="E577" s="2"/>
      <c r="F577" s="2"/>
      <c r="G577" s="2"/>
      <c r="H577" s="2"/>
    </row>
    <row r="578" spans="5:8">
      <c r="E578" s="2"/>
      <c r="F578" s="2"/>
      <c r="G578" s="2"/>
      <c r="H578" s="2"/>
    </row>
    <row r="579" spans="5:8">
      <c r="E579" s="4"/>
      <c r="F579" s="4"/>
      <c r="G579" s="4"/>
      <c r="H579" s="4"/>
    </row>
    <row r="580" spans="5:8">
      <c r="E580" s="2"/>
      <c r="F580" s="2"/>
      <c r="G580" s="2"/>
      <c r="H580" s="2"/>
    </row>
    <row r="581" spans="5:8">
      <c r="E581" s="2"/>
      <c r="F581" s="2"/>
      <c r="G581" s="2"/>
      <c r="H581" s="2"/>
    </row>
    <row r="582" spans="5:8">
      <c r="E582" s="4"/>
      <c r="F582" s="4"/>
      <c r="G582" s="4"/>
      <c r="H582" s="4"/>
    </row>
    <row r="583" spans="5:8">
      <c r="E583" s="2"/>
      <c r="F583" s="2"/>
      <c r="G583" s="2"/>
      <c r="H583" s="2"/>
    </row>
    <row r="584" spans="5:8">
      <c r="E584" s="2"/>
      <c r="F584" s="2"/>
      <c r="G584" s="2"/>
      <c r="H584" s="2"/>
    </row>
    <row r="585" spans="5:8">
      <c r="E585" s="2"/>
      <c r="F585" s="2"/>
      <c r="G585" s="2"/>
      <c r="H585" s="2"/>
    </row>
    <row r="586" spans="5:8">
      <c r="E586" s="2"/>
      <c r="F586" s="2"/>
      <c r="G586" s="2"/>
      <c r="H586" s="2"/>
    </row>
    <row r="587" spans="5:8">
      <c r="E587" s="2"/>
      <c r="F587" s="2"/>
      <c r="G587" s="2"/>
      <c r="H587" s="2"/>
    </row>
    <row r="588" spans="5:8">
      <c r="E588" s="4"/>
      <c r="F588" s="4"/>
      <c r="G588" s="4"/>
      <c r="H588" s="4"/>
    </row>
    <row r="589" spans="5:8">
      <c r="E589" s="4"/>
      <c r="F589" s="4"/>
      <c r="G589" s="4"/>
      <c r="H589" s="4"/>
    </row>
    <row r="590" spans="5:8">
      <c r="E590" s="4"/>
      <c r="F590" s="4"/>
      <c r="G590" s="4"/>
      <c r="H590" s="4"/>
    </row>
    <row r="591" spans="5:8">
      <c r="E591" s="4"/>
      <c r="F591" s="4"/>
      <c r="G591" s="4"/>
      <c r="H591" s="4"/>
    </row>
    <row r="592" spans="5:8">
      <c r="E592" s="2"/>
      <c r="F592" s="2"/>
      <c r="G592" s="2"/>
      <c r="H592" s="2"/>
    </row>
    <row r="593" spans="5:8">
      <c r="E593" s="2"/>
      <c r="F593" s="2"/>
      <c r="G593" s="2"/>
      <c r="H593" s="2"/>
    </row>
    <row r="594" spans="5:8">
      <c r="E594" s="2"/>
      <c r="F594" s="2"/>
      <c r="G594" s="2"/>
      <c r="H594" s="2"/>
    </row>
    <row r="595" spans="5:8">
      <c r="E595" s="2"/>
      <c r="F595" s="2"/>
      <c r="G595" s="2"/>
      <c r="H595" s="2"/>
    </row>
    <row r="596" spans="5:8">
      <c r="E596" s="2"/>
      <c r="F596" s="2"/>
      <c r="G596" s="2"/>
      <c r="H596" s="2"/>
    </row>
    <row r="597" spans="5:8">
      <c r="E597" s="4"/>
      <c r="F597" s="4"/>
      <c r="G597" s="4"/>
      <c r="H597" s="4"/>
    </row>
    <row r="598" spans="5:8">
      <c r="E598" s="2"/>
      <c r="F598" s="2"/>
      <c r="G598" s="2"/>
      <c r="H598" s="2"/>
    </row>
    <row r="599" spans="5:8">
      <c r="E599" s="2"/>
      <c r="F599" s="2"/>
      <c r="G599" s="2"/>
      <c r="H599" s="2"/>
    </row>
    <row r="600" spans="5:8">
      <c r="E600" s="4"/>
      <c r="F600" s="4"/>
      <c r="G600" s="4"/>
      <c r="H600" s="4"/>
    </row>
    <row r="601" spans="5:8">
      <c r="E601" s="2"/>
      <c r="F601" s="2"/>
      <c r="G601" s="2"/>
      <c r="H601" s="2"/>
    </row>
    <row r="602" spans="5:8">
      <c r="E602" s="2"/>
      <c r="F602" s="2"/>
      <c r="G602" s="2"/>
      <c r="H602" s="2"/>
    </row>
    <row r="603" spans="5:8">
      <c r="E603" s="4"/>
      <c r="F603" s="4"/>
      <c r="G603" s="4"/>
      <c r="H603" s="4"/>
    </row>
    <row r="604" spans="5:8">
      <c r="E604" s="2"/>
      <c r="F604" s="2"/>
      <c r="G604" s="2"/>
      <c r="H604" s="2"/>
    </row>
    <row r="605" spans="5:8">
      <c r="E605" s="2"/>
      <c r="F605" s="2"/>
      <c r="G605" s="2"/>
      <c r="H605" s="2"/>
    </row>
    <row r="606" spans="5:8">
      <c r="E606" s="2"/>
      <c r="F606" s="2"/>
      <c r="G606" s="2"/>
      <c r="H606" s="2"/>
    </row>
    <row r="607" spans="5:8">
      <c r="E607" s="2"/>
      <c r="F607" s="2"/>
      <c r="G607" s="2"/>
      <c r="H607" s="2"/>
    </row>
    <row r="608" spans="5:8">
      <c r="E608" s="2"/>
      <c r="F608" s="2"/>
      <c r="G608" s="2"/>
      <c r="H608" s="2"/>
    </row>
    <row r="609" spans="5:8">
      <c r="E609" s="2"/>
      <c r="F609" s="2"/>
      <c r="G609" s="2"/>
      <c r="H609" s="2"/>
    </row>
    <row r="610" spans="5:8">
      <c r="E610" s="2"/>
      <c r="F610" s="2"/>
      <c r="G610" s="2"/>
      <c r="H610" s="2"/>
    </row>
    <row r="611" spans="5:8">
      <c r="E611" s="2"/>
      <c r="F611" s="2"/>
      <c r="G611" s="2"/>
      <c r="H611" s="2"/>
    </row>
    <row r="612" spans="5:8">
      <c r="E612" s="4"/>
      <c r="F612" s="4"/>
      <c r="G612" s="4"/>
      <c r="H612" s="4"/>
    </row>
    <row r="613" spans="5:8">
      <c r="E613" s="2"/>
      <c r="F613" s="2"/>
      <c r="G613" s="2"/>
      <c r="H613" s="2"/>
    </row>
    <row r="614" spans="5:8">
      <c r="E614" s="2"/>
      <c r="F614" s="2"/>
      <c r="G614" s="2"/>
      <c r="H614" s="2"/>
    </row>
    <row r="615" spans="5:8">
      <c r="E615" s="2"/>
      <c r="F615" s="2"/>
      <c r="G615" s="2"/>
      <c r="H615" s="2"/>
    </row>
    <row r="616" spans="5:8">
      <c r="E616" s="4"/>
      <c r="F616" s="4"/>
      <c r="G616" s="4"/>
      <c r="H616" s="4"/>
    </row>
    <row r="617" spans="5:8">
      <c r="E617" s="4"/>
      <c r="F617" s="4"/>
      <c r="G617" s="4"/>
      <c r="H617" s="4"/>
    </row>
    <row r="618" spans="5:8">
      <c r="E618" s="2"/>
      <c r="F618" s="2"/>
      <c r="G618" s="2"/>
      <c r="H618" s="2"/>
    </row>
    <row r="619" spans="5:8">
      <c r="E619" s="2"/>
      <c r="F619" s="2"/>
      <c r="G619" s="2"/>
      <c r="H619" s="2"/>
    </row>
    <row r="620" spans="5:8">
      <c r="E620" s="2"/>
      <c r="F620" s="2"/>
      <c r="G620" s="2"/>
      <c r="H620" s="2"/>
    </row>
    <row r="621" spans="5:8">
      <c r="E621" s="2"/>
      <c r="F621" s="2"/>
      <c r="G621" s="2"/>
      <c r="H621" s="2"/>
    </row>
    <row r="622" spans="5:8">
      <c r="E622" s="2"/>
      <c r="F622" s="2"/>
      <c r="G622" s="2"/>
      <c r="H622" s="2"/>
    </row>
    <row r="623" spans="5:8">
      <c r="E623" s="4"/>
      <c r="F623" s="4"/>
      <c r="G623" s="4"/>
      <c r="H623" s="4"/>
    </row>
    <row r="624" spans="5:8">
      <c r="E624" s="2"/>
      <c r="F624" s="2"/>
      <c r="G624" s="2"/>
      <c r="H624" s="2"/>
    </row>
    <row r="625" spans="5:8">
      <c r="E625" s="2"/>
      <c r="F625" s="2"/>
      <c r="G625" s="2"/>
      <c r="H625" s="2"/>
    </row>
    <row r="626" spans="5:8">
      <c r="E626" s="4"/>
      <c r="F626" s="4"/>
      <c r="G626" s="4"/>
      <c r="H626" s="4"/>
    </row>
    <row r="627" spans="5:8">
      <c r="E627" s="2"/>
      <c r="F627" s="2"/>
      <c r="G627" s="2"/>
      <c r="H627" s="2"/>
    </row>
    <row r="628" spans="5:8">
      <c r="E628" s="2"/>
      <c r="F628" s="2"/>
      <c r="G628" s="2"/>
      <c r="H628" s="2"/>
    </row>
    <row r="629" spans="5:8">
      <c r="E629" s="2"/>
      <c r="F629" s="2"/>
      <c r="G629" s="2"/>
      <c r="H629" s="2"/>
    </row>
    <row r="630" spans="5:8">
      <c r="E630" s="2"/>
      <c r="F630" s="2"/>
      <c r="G630" s="2"/>
      <c r="H630" s="2"/>
    </row>
    <row r="631" spans="5:8">
      <c r="E631" s="2"/>
      <c r="F631" s="2"/>
      <c r="G631" s="2"/>
      <c r="H631" s="2"/>
    </row>
    <row r="632" spans="5:8">
      <c r="E632" s="2"/>
      <c r="F632" s="2"/>
      <c r="G632" s="2"/>
      <c r="H632" s="2"/>
    </row>
    <row r="633" spans="5:8">
      <c r="E633" s="2"/>
      <c r="F633" s="2"/>
      <c r="G633" s="2"/>
      <c r="H633" s="2"/>
    </row>
    <row r="634" spans="5:8">
      <c r="E634" s="2"/>
      <c r="F634" s="2"/>
      <c r="G634" s="2"/>
      <c r="H634" s="2"/>
    </row>
    <row r="635" spans="5:8">
      <c r="E635" s="2"/>
      <c r="F635" s="2"/>
      <c r="G635" s="2"/>
      <c r="H635" s="2"/>
    </row>
    <row r="636" spans="5:8">
      <c r="E636" s="4"/>
      <c r="F636" s="4"/>
      <c r="G636" s="4"/>
      <c r="H636" s="4"/>
    </row>
    <row r="637" spans="5:8">
      <c r="E637" s="2"/>
      <c r="F637" s="2"/>
      <c r="G637" s="2"/>
      <c r="H637" s="2"/>
    </row>
    <row r="638" spans="5:8">
      <c r="E638" s="2"/>
      <c r="F638" s="2"/>
      <c r="G638" s="2"/>
      <c r="H638" s="2"/>
    </row>
    <row r="639" spans="5:8">
      <c r="E639" s="2"/>
      <c r="F639" s="2"/>
      <c r="G639" s="2"/>
      <c r="H639" s="2"/>
    </row>
    <row r="640" spans="5:8">
      <c r="E640" s="2"/>
      <c r="F640" s="2"/>
      <c r="G640" s="2"/>
      <c r="H640" s="2"/>
    </row>
    <row r="641" spans="5:8">
      <c r="E641" s="4"/>
      <c r="F641" s="4"/>
      <c r="G641" s="4"/>
      <c r="H641" s="4"/>
    </row>
    <row r="642" spans="5:8">
      <c r="E642" s="2"/>
      <c r="F642" s="2"/>
      <c r="G642" s="2"/>
      <c r="H642" s="2"/>
    </row>
    <row r="643" spans="5:8">
      <c r="E643" s="2"/>
      <c r="F643" s="2"/>
      <c r="G643" s="2"/>
      <c r="H643" s="2"/>
    </row>
    <row r="644" spans="5:8">
      <c r="E644" s="2"/>
      <c r="F644" s="2"/>
      <c r="G644" s="2"/>
      <c r="H644" s="2"/>
    </row>
    <row r="645" spans="5:8">
      <c r="E645" s="2"/>
      <c r="F645" s="2"/>
      <c r="G645" s="2"/>
      <c r="H645" s="2"/>
    </row>
    <row r="646" spans="5:8">
      <c r="E646" s="2"/>
      <c r="F646" s="2"/>
      <c r="G646" s="2"/>
      <c r="H646" s="2"/>
    </row>
    <row r="647" spans="5:8">
      <c r="E647" s="2"/>
      <c r="F647" s="2"/>
      <c r="G647" s="2"/>
      <c r="H647" s="2"/>
    </row>
    <row r="648" spans="5:8">
      <c r="E648" s="2"/>
      <c r="F648" s="2"/>
      <c r="G648" s="2"/>
      <c r="H648" s="2"/>
    </row>
    <row r="649" spans="5:8">
      <c r="E649" s="2"/>
      <c r="F649" s="2"/>
      <c r="G649" s="2"/>
      <c r="H649" s="2"/>
    </row>
    <row r="650" spans="5:8">
      <c r="E650" s="2"/>
      <c r="F650" s="2"/>
      <c r="G650" s="2"/>
      <c r="H650" s="2"/>
    </row>
    <row r="651" spans="5:8">
      <c r="E651" s="2"/>
      <c r="F651" s="2"/>
      <c r="G651" s="2"/>
      <c r="H651" s="2"/>
    </row>
    <row r="652" spans="5:8">
      <c r="E652" s="2"/>
      <c r="F652" s="2"/>
      <c r="G652" s="2"/>
      <c r="H652" s="2"/>
    </row>
    <row r="653" spans="5:8">
      <c r="E653" s="2"/>
      <c r="F653" s="2"/>
      <c r="G653" s="2"/>
      <c r="H653" s="2"/>
    </row>
    <row r="654" spans="5:8">
      <c r="E654" s="2"/>
      <c r="F654" s="2"/>
      <c r="G654" s="2"/>
      <c r="H654" s="2"/>
    </row>
    <row r="655" spans="5:8">
      <c r="E655" s="4"/>
      <c r="F655" s="4"/>
      <c r="G655" s="4"/>
      <c r="H655" s="4"/>
    </row>
    <row r="656" spans="5:8">
      <c r="E656" s="4"/>
      <c r="F656" s="4"/>
      <c r="G656" s="4"/>
      <c r="H656" s="4"/>
    </row>
    <row r="657" spans="5:8">
      <c r="E657" s="4"/>
      <c r="F657" s="4"/>
      <c r="G657" s="4"/>
      <c r="H657" s="4"/>
    </row>
    <row r="658" spans="5:8">
      <c r="E658" s="4"/>
      <c r="F658" s="4"/>
      <c r="G658" s="4"/>
      <c r="H658" s="4"/>
    </row>
    <row r="659" spans="5:8">
      <c r="E659" s="2"/>
      <c r="F659" s="2"/>
      <c r="G659" s="2"/>
      <c r="H659" s="2"/>
    </row>
    <row r="660" spans="5:8">
      <c r="E660" s="2"/>
      <c r="F660" s="2"/>
      <c r="G660" s="2"/>
      <c r="H660" s="2"/>
    </row>
    <row r="661" spans="5:8">
      <c r="E661" s="2"/>
      <c r="F661" s="2"/>
      <c r="G661" s="2"/>
      <c r="H661" s="2"/>
    </row>
    <row r="662" spans="5:8">
      <c r="E662" s="2"/>
      <c r="F662" s="2"/>
      <c r="G662" s="2"/>
      <c r="H662" s="2"/>
    </row>
    <row r="663" spans="5:8">
      <c r="E663" s="2"/>
      <c r="F663" s="2"/>
      <c r="G663" s="2"/>
      <c r="H663" s="2"/>
    </row>
    <row r="664" spans="5:8">
      <c r="E664" s="2"/>
      <c r="F664" s="2"/>
      <c r="G664" s="2"/>
      <c r="H664" s="2"/>
    </row>
    <row r="665" spans="5:8">
      <c r="E665" s="2"/>
      <c r="F665" s="2"/>
      <c r="G665" s="2"/>
      <c r="H665" s="2"/>
    </row>
    <row r="666" spans="5:8">
      <c r="E666" s="2"/>
      <c r="F666" s="2"/>
      <c r="G666" s="2"/>
      <c r="H666" s="2"/>
    </row>
    <row r="667" spans="5:8">
      <c r="E667" s="4"/>
      <c r="F667" s="4"/>
      <c r="G667" s="4"/>
      <c r="H667" s="4"/>
    </row>
    <row r="668" spans="5:8">
      <c r="E668" s="4"/>
      <c r="F668" s="4"/>
      <c r="G668" s="4"/>
      <c r="H668" s="4"/>
    </row>
    <row r="669" spans="5:8">
      <c r="E669" s="4"/>
      <c r="F669" s="4"/>
      <c r="G669" s="4"/>
      <c r="H669" s="4"/>
    </row>
    <row r="670" spans="5:8">
      <c r="E670" s="4"/>
      <c r="F670" s="4"/>
      <c r="G670" s="4"/>
      <c r="H670" s="4"/>
    </row>
    <row r="671" spans="5:8">
      <c r="E671" s="4"/>
      <c r="F671" s="4"/>
      <c r="G671" s="4"/>
      <c r="H671" s="4"/>
    </row>
    <row r="672" spans="5:8">
      <c r="E672" s="4"/>
      <c r="F672" s="4"/>
      <c r="G672" s="4"/>
      <c r="H672" s="4"/>
    </row>
    <row r="673" spans="5:8">
      <c r="E673" s="4"/>
      <c r="F673" s="4"/>
      <c r="G673" s="4"/>
      <c r="H673" s="4"/>
    </row>
    <row r="674" spans="5:8">
      <c r="E674" s="2"/>
      <c r="F674" s="2"/>
      <c r="G674" s="2"/>
      <c r="H674" s="2"/>
    </row>
    <row r="675" spans="5:8">
      <c r="E675" s="2"/>
      <c r="F675" s="2"/>
      <c r="G675" s="2"/>
      <c r="H675" s="2"/>
    </row>
    <row r="676" spans="5:8">
      <c r="E676" s="2"/>
      <c r="F676" s="2"/>
      <c r="G676" s="2"/>
      <c r="H676" s="2"/>
    </row>
    <row r="677" spans="5:8">
      <c r="E677" s="2"/>
      <c r="F677" s="2"/>
      <c r="G677" s="2"/>
      <c r="H677" s="2"/>
    </row>
    <row r="678" spans="5:8">
      <c r="E678" s="4"/>
      <c r="F678" s="4"/>
      <c r="G678" s="4"/>
      <c r="H678" s="4"/>
    </row>
    <row r="679" spans="5:8">
      <c r="E679" s="2"/>
      <c r="F679" s="2"/>
      <c r="G679" s="2"/>
      <c r="H679" s="2"/>
    </row>
    <row r="680" spans="5:8">
      <c r="E680" s="2"/>
      <c r="F680" s="2"/>
      <c r="G680" s="2"/>
      <c r="H680" s="2"/>
    </row>
    <row r="681" spans="5:8">
      <c r="E681" s="2"/>
      <c r="F681" s="2"/>
      <c r="G681" s="2"/>
      <c r="H681" s="2"/>
    </row>
    <row r="682" spans="5:8">
      <c r="E682" s="2"/>
      <c r="F682" s="2"/>
      <c r="G682" s="2"/>
      <c r="H682" s="2"/>
    </row>
    <row r="683" spans="5:8">
      <c r="E683" s="4"/>
      <c r="F683" s="4"/>
      <c r="G683" s="4"/>
      <c r="H683" s="4"/>
    </row>
    <row r="684" spans="5:8">
      <c r="E684" s="4"/>
      <c r="F684" s="4"/>
      <c r="G684" s="4"/>
      <c r="H684" s="4"/>
    </row>
    <row r="685" spans="5:8">
      <c r="E685" s="2"/>
      <c r="F685" s="2"/>
      <c r="G685" s="2"/>
      <c r="H685" s="2"/>
    </row>
    <row r="686" spans="5:8">
      <c r="E686" s="2"/>
      <c r="F686" s="2"/>
      <c r="G686" s="2"/>
      <c r="H686" s="2"/>
    </row>
    <row r="687" spans="5:8">
      <c r="E687" s="4"/>
      <c r="F687" s="4"/>
      <c r="G687" s="4"/>
      <c r="H687" s="4"/>
    </row>
    <row r="688" spans="5:8">
      <c r="E688" s="2"/>
      <c r="F688" s="2"/>
      <c r="G688" s="2"/>
      <c r="H688" s="2"/>
    </row>
    <row r="689" spans="5:8">
      <c r="E689" s="2"/>
      <c r="F689" s="2"/>
      <c r="G689" s="2"/>
      <c r="H689" s="2"/>
    </row>
    <row r="690" spans="5:8">
      <c r="E690" s="4"/>
      <c r="F690" s="4"/>
      <c r="G690" s="4"/>
      <c r="H690" s="4"/>
    </row>
    <row r="691" spans="5:8">
      <c r="E691" s="2"/>
      <c r="F691" s="2"/>
      <c r="G691" s="2"/>
      <c r="H691" s="2"/>
    </row>
    <row r="692" spans="5:8">
      <c r="E692" s="2"/>
      <c r="F692" s="2"/>
      <c r="G692" s="2"/>
      <c r="H692" s="2"/>
    </row>
    <row r="693" spans="5:8">
      <c r="E693" s="1"/>
      <c r="F693" s="1"/>
      <c r="G693" s="1"/>
      <c r="H693" s="1"/>
    </row>
    <row r="694" spans="5:8">
      <c r="E694" s="1"/>
      <c r="F694" s="1"/>
      <c r="G694" s="1"/>
      <c r="H694" s="1"/>
    </row>
    <row r="695" spans="5:8">
      <c r="E695" s="1"/>
      <c r="F695" s="1"/>
      <c r="G695" s="1"/>
      <c r="H695" s="1"/>
    </row>
    <row r="696" spans="5:8">
      <c r="E696" s="1"/>
      <c r="F696" s="1"/>
      <c r="G696" s="1"/>
      <c r="H696" s="1"/>
    </row>
    <row r="697" spans="5:8">
      <c r="E697" s="1"/>
      <c r="F697" s="1"/>
      <c r="G697" s="1"/>
      <c r="H697" s="1"/>
    </row>
    <row r="698" spans="5:8">
      <c r="E698" s="2"/>
      <c r="F698" s="2"/>
      <c r="G698" s="2"/>
      <c r="H698" s="2"/>
    </row>
    <row r="699" spans="5:8">
      <c r="E699" s="4"/>
      <c r="F699" s="4"/>
      <c r="G699" s="4"/>
      <c r="H699" s="4"/>
    </row>
    <row r="700" spans="5:8">
      <c r="E700" s="2"/>
      <c r="F700" s="2"/>
      <c r="G700" s="2"/>
      <c r="H700" s="2"/>
    </row>
    <row r="701" spans="5:8">
      <c r="E701" s="2"/>
      <c r="F701" s="2"/>
      <c r="G701" s="2"/>
      <c r="H701" s="2"/>
    </row>
    <row r="702" spans="5:8">
      <c r="E702" s="2"/>
      <c r="F702" s="2"/>
      <c r="G702" s="2"/>
      <c r="H702" s="2"/>
    </row>
    <row r="703" spans="5:8">
      <c r="E703" s="3"/>
      <c r="F703" s="3"/>
      <c r="G703" s="3"/>
      <c r="H703" s="3"/>
    </row>
    <row r="704" spans="5:8">
      <c r="E704" s="1"/>
      <c r="F704" s="1"/>
      <c r="G704" s="1"/>
      <c r="H704" s="1"/>
    </row>
    <row r="705" spans="5:8">
      <c r="E705" s="2"/>
      <c r="F705" s="2"/>
      <c r="G705" s="2"/>
      <c r="H705" s="2"/>
    </row>
    <row r="706" spans="5:8">
      <c r="E706" s="2"/>
      <c r="F706" s="2"/>
      <c r="G706" s="2"/>
      <c r="H706" s="2"/>
    </row>
    <row r="707" spans="5:8">
      <c r="E707" s="2"/>
      <c r="F707" s="2"/>
      <c r="G707" s="2"/>
      <c r="H707" s="2"/>
    </row>
    <row r="708" spans="5:8">
      <c r="E708" s="2"/>
      <c r="F708" s="2"/>
      <c r="G708" s="2"/>
      <c r="H708" s="2"/>
    </row>
    <row r="709" spans="5:8">
      <c r="E709" s="2"/>
      <c r="F709" s="2"/>
      <c r="G709" s="2"/>
      <c r="H709" s="2"/>
    </row>
    <row r="710" spans="5:8">
      <c r="E710" s="2"/>
      <c r="F710" s="2"/>
      <c r="G710" s="2"/>
      <c r="H710" s="2"/>
    </row>
    <row r="711" spans="5:8">
      <c r="E711" s="2"/>
      <c r="F711" s="2"/>
      <c r="G711" s="2"/>
      <c r="H711" s="2"/>
    </row>
    <row r="712" spans="5:8">
      <c r="E712" s="2"/>
      <c r="F712" s="2"/>
      <c r="G712" s="2"/>
      <c r="H712" s="2"/>
    </row>
    <row r="713" spans="5:8">
      <c r="E713" s="2"/>
      <c r="F713" s="2"/>
      <c r="G713" s="2"/>
      <c r="H713" s="2"/>
    </row>
    <row r="714" spans="5:8">
      <c r="E714" s="2"/>
      <c r="F714" s="2"/>
      <c r="G714" s="2"/>
      <c r="H714" s="2"/>
    </row>
    <row r="715" spans="5:8">
      <c r="E715" s="4"/>
      <c r="F715" s="4"/>
      <c r="G715" s="4"/>
      <c r="H715" s="4"/>
    </row>
    <row r="716" spans="5:8">
      <c r="E716" s="2"/>
      <c r="F716" s="2"/>
      <c r="G716" s="2"/>
      <c r="H716" s="2"/>
    </row>
    <row r="717" spans="5:8">
      <c r="E717" s="2"/>
      <c r="F717" s="2"/>
      <c r="G717" s="2"/>
      <c r="H717" s="2"/>
    </row>
    <row r="718" spans="5:8">
      <c r="E718" s="4"/>
      <c r="F718" s="4"/>
      <c r="G718" s="4"/>
      <c r="H718" s="4"/>
    </row>
    <row r="719" spans="5:8">
      <c r="E719" s="2"/>
      <c r="F719" s="2"/>
      <c r="G719" s="2"/>
      <c r="H719" s="2"/>
    </row>
    <row r="720" spans="5:8">
      <c r="E720" s="2"/>
      <c r="F720" s="2"/>
      <c r="G720" s="2"/>
      <c r="H720" s="2"/>
    </row>
    <row r="721" spans="5:8">
      <c r="E721" s="2"/>
      <c r="F721" s="2"/>
      <c r="G721" s="2"/>
      <c r="H721" s="2"/>
    </row>
    <row r="722" spans="5:8">
      <c r="E722" s="4"/>
      <c r="F722" s="4"/>
      <c r="G722" s="4"/>
      <c r="H722" s="4"/>
    </row>
    <row r="723" spans="5:8">
      <c r="E723" s="2"/>
      <c r="F723" s="2"/>
      <c r="G723" s="2"/>
      <c r="H723" s="2"/>
    </row>
    <row r="724" spans="5:8">
      <c r="E724" s="2"/>
      <c r="F724" s="2"/>
      <c r="G724" s="2"/>
      <c r="H724" s="2"/>
    </row>
    <row r="725" spans="5:8">
      <c r="E725" s="2"/>
      <c r="F725" s="2"/>
      <c r="G725" s="2"/>
      <c r="H725" s="2"/>
    </row>
    <row r="726" spans="5:8">
      <c r="E726" s="4"/>
      <c r="F726" s="4"/>
      <c r="G726" s="4"/>
      <c r="H726" s="4"/>
    </row>
    <row r="727" spans="5:8">
      <c r="E727" s="4"/>
      <c r="F727" s="4"/>
      <c r="G727" s="4"/>
      <c r="H727" s="4"/>
    </row>
    <row r="728" spans="5:8">
      <c r="E728" s="2"/>
      <c r="F728" s="2"/>
      <c r="G728" s="2"/>
      <c r="H728" s="2"/>
    </row>
    <row r="729" spans="5:8">
      <c r="E729" s="2"/>
      <c r="F729" s="2"/>
      <c r="G729" s="2"/>
      <c r="H729" s="2"/>
    </row>
    <row r="730" spans="5:8">
      <c r="E730" s="2"/>
      <c r="F730" s="2"/>
      <c r="G730" s="2"/>
      <c r="H730" s="2"/>
    </row>
    <row r="731" spans="5:8">
      <c r="E731" s="2"/>
      <c r="F731" s="2"/>
      <c r="G731" s="2"/>
      <c r="H731" s="2"/>
    </row>
    <row r="732" spans="5:8">
      <c r="E732" s="2"/>
      <c r="F732" s="2"/>
      <c r="G732" s="2"/>
      <c r="H732" s="2"/>
    </row>
    <row r="733" spans="5:8">
      <c r="E733" s="4"/>
      <c r="F733" s="4"/>
      <c r="G733" s="4"/>
      <c r="H733" s="4"/>
    </row>
    <row r="734" spans="5:8">
      <c r="E734" s="4"/>
      <c r="F734" s="4"/>
      <c r="G734" s="4"/>
      <c r="H734" s="4"/>
    </row>
    <row r="735" spans="5:8">
      <c r="E735" s="2"/>
      <c r="F735" s="2"/>
      <c r="G735" s="2"/>
      <c r="H735" s="2"/>
    </row>
    <row r="736" spans="5:8">
      <c r="E736" s="2"/>
      <c r="F736" s="2"/>
      <c r="G736" s="2"/>
      <c r="H736" s="2"/>
    </row>
    <row r="737" spans="5:8">
      <c r="E737" s="2"/>
      <c r="F737" s="2"/>
      <c r="G737" s="2"/>
      <c r="H737" s="2"/>
    </row>
    <row r="738" spans="5:8">
      <c r="E738" s="2"/>
      <c r="F738" s="2"/>
      <c r="G738" s="2"/>
      <c r="H738" s="2"/>
    </row>
    <row r="739" spans="5:8">
      <c r="E739" s="4"/>
      <c r="F739" s="4"/>
      <c r="G739" s="4"/>
      <c r="H739" s="4"/>
    </row>
    <row r="740" spans="5:8">
      <c r="E740" s="4"/>
      <c r="F740" s="4"/>
      <c r="G740" s="4"/>
      <c r="H740" s="4"/>
    </row>
    <row r="741" spans="5:8">
      <c r="E741" s="4"/>
      <c r="F741" s="4"/>
      <c r="G741" s="4"/>
      <c r="H741" s="4"/>
    </row>
    <row r="742" spans="5:8">
      <c r="E742" s="2"/>
      <c r="F742" s="2"/>
      <c r="G742" s="2"/>
      <c r="H742" s="2"/>
    </row>
    <row r="743" spans="5:8">
      <c r="E743" s="2"/>
      <c r="F743" s="2"/>
      <c r="G743" s="2"/>
      <c r="H743" s="2"/>
    </row>
    <row r="744" spans="5:8">
      <c r="E744" s="4"/>
      <c r="F744" s="4"/>
      <c r="G744" s="4"/>
      <c r="H744" s="4"/>
    </row>
    <row r="745" spans="5:8">
      <c r="E745" s="4"/>
      <c r="F745" s="4"/>
      <c r="G745" s="4"/>
      <c r="H745" s="4"/>
    </row>
    <row r="746" spans="5:8">
      <c r="E746" s="2"/>
      <c r="F746" s="2"/>
      <c r="G746" s="2"/>
      <c r="H746" s="2"/>
    </row>
    <row r="747" spans="5:8">
      <c r="E747" s="2"/>
      <c r="F747" s="2"/>
      <c r="G747" s="2"/>
      <c r="H747" s="2"/>
    </row>
    <row r="748" spans="5:8">
      <c r="E748" s="2"/>
      <c r="F748" s="2"/>
      <c r="G748" s="2"/>
      <c r="H748" s="2"/>
    </row>
    <row r="749" spans="5:8">
      <c r="E749" s="2"/>
      <c r="F749" s="2"/>
      <c r="G749" s="2"/>
      <c r="H749" s="2"/>
    </row>
    <row r="750" spans="5:8">
      <c r="E750" s="2"/>
      <c r="F750" s="2"/>
      <c r="G750" s="2"/>
      <c r="H750" s="2"/>
    </row>
    <row r="751" spans="5:8">
      <c r="E751" s="2"/>
      <c r="F751" s="2"/>
      <c r="G751" s="2"/>
      <c r="H751" s="2"/>
    </row>
    <row r="752" spans="5:8">
      <c r="E752" s="2"/>
      <c r="F752" s="2"/>
      <c r="G752" s="2"/>
      <c r="H752" s="2"/>
    </row>
    <row r="753" spans="5:8">
      <c r="E753" s="2"/>
      <c r="F753" s="2"/>
      <c r="G753" s="2"/>
      <c r="H753" s="2"/>
    </row>
    <row r="754" spans="5:8">
      <c r="E754" s="2"/>
      <c r="F754" s="2"/>
      <c r="G754" s="2"/>
      <c r="H754" s="2"/>
    </row>
    <row r="755" spans="5:8">
      <c r="E755" s="2"/>
      <c r="F755" s="2"/>
      <c r="G755" s="2"/>
      <c r="H755" s="2"/>
    </row>
    <row r="756" spans="5:8">
      <c r="E756" s="2"/>
      <c r="F756" s="2"/>
      <c r="G756" s="2"/>
      <c r="H756" s="2"/>
    </row>
    <row r="757" spans="5:8">
      <c r="E757" s="2"/>
      <c r="F757" s="2"/>
      <c r="G757" s="2"/>
      <c r="H757" s="2"/>
    </row>
    <row r="758" spans="5:8">
      <c r="E758" s="4"/>
      <c r="F758" s="4"/>
      <c r="G758" s="4"/>
      <c r="H758" s="4"/>
    </row>
    <row r="759" spans="5:8">
      <c r="E759" s="4"/>
      <c r="F759" s="4"/>
      <c r="G759" s="4"/>
      <c r="H759" s="4"/>
    </row>
    <row r="760" spans="5:8">
      <c r="E760" s="4"/>
      <c r="F760" s="4"/>
      <c r="G760" s="4"/>
      <c r="H760" s="4"/>
    </row>
    <row r="761" spans="5:8">
      <c r="E761" s="2"/>
      <c r="F761" s="2"/>
      <c r="G761" s="2"/>
      <c r="H761" s="2"/>
    </row>
    <row r="762" spans="5:8">
      <c r="E762" s="2"/>
      <c r="F762" s="2"/>
      <c r="G762" s="2"/>
      <c r="H762" s="2"/>
    </row>
    <row r="763" spans="5:8">
      <c r="E763" s="2"/>
      <c r="F763" s="2"/>
      <c r="G763" s="2"/>
      <c r="H763" s="2"/>
    </row>
    <row r="764" spans="5:8">
      <c r="E764" s="2"/>
      <c r="F764" s="2"/>
      <c r="G764" s="2"/>
      <c r="H764" s="2"/>
    </row>
    <row r="765" spans="5:8">
      <c r="E765" s="2"/>
      <c r="F765" s="2"/>
      <c r="G765" s="2"/>
      <c r="H765" s="2"/>
    </row>
    <row r="766" spans="5:8">
      <c r="E766" s="2"/>
      <c r="F766" s="2"/>
      <c r="G766" s="2"/>
      <c r="H766" s="2"/>
    </row>
    <row r="767" spans="5:8">
      <c r="E767" s="2"/>
      <c r="F767" s="2"/>
      <c r="G767" s="2"/>
      <c r="H767" s="2"/>
    </row>
    <row r="768" spans="5:8">
      <c r="E768" s="2"/>
      <c r="F768" s="2"/>
      <c r="G768" s="2"/>
      <c r="H768" s="2"/>
    </row>
    <row r="769" spans="5:8">
      <c r="E769" s="2"/>
      <c r="F769" s="2"/>
      <c r="G769" s="2"/>
      <c r="H769" s="2"/>
    </row>
    <row r="770" spans="5:8">
      <c r="E770" s="2"/>
      <c r="F770" s="2"/>
      <c r="G770" s="2"/>
      <c r="H770" s="2"/>
    </row>
    <row r="771" spans="5:8">
      <c r="E771" s="2"/>
      <c r="F771" s="2"/>
      <c r="G771" s="2"/>
      <c r="H771" s="2"/>
    </row>
    <row r="772" spans="5:8">
      <c r="E772" s="2"/>
      <c r="F772" s="2"/>
      <c r="G772" s="2"/>
      <c r="H772" s="2"/>
    </row>
    <row r="773" spans="5:8">
      <c r="E773" s="2"/>
      <c r="F773" s="2"/>
      <c r="G773" s="2"/>
      <c r="H773" s="2"/>
    </row>
    <row r="774" spans="5:8">
      <c r="E774" s="2"/>
      <c r="F774" s="2"/>
      <c r="G774" s="2"/>
      <c r="H774" s="2"/>
    </row>
    <row r="775" spans="5:8">
      <c r="E775" s="4"/>
      <c r="F775" s="4"/>
      <c r="G775" s="4"/>
      <c r="H775" s="4"/>
    </row>
    <row r="776" spans="5:8">
      <c r="E776" s="4"/>
      <c r="F776" s="4"/>
      <c r="G776" s="4"/>
      <c r="H776" s="4"/>
    </row>
    <row r="777" spans="5:8">
      <c r="E777" s="4"/>
      <c r="F777" s="4"/>
      <c r="G777" s="4"/>
      <c r="H777" s="4"/>
    </row>
    <row r="778" spans="5:8">
      <c r="E778" s="4"/>
      <c r="F778" s="4"/>
      <c r="G778" s="4"/>
      <c r="H778" s="4"/>
    </row>
    <row r="779" spans="5:8">
      <c r="E779" s="4"/>
      <c r="F779" s="4"/>
      <c r="G779" s="4"/>
      <c r="H779" s="4"/>
    </row>
    <row r="780" spans="5:8">
      <c r="E780" s="2"/>
      <c r="F780" s="2"/>
      <c r="G780" s="2"/>
      <c r="H780" s="2"/>
    </row>
    <row r="781" spans="5:8">
      <c r="E781" s="2"/>
      <c r="F781" s="2"/>
      <c r="G781" s="2"/>
      <c r="H781" s="2"/>
    </row>
    <row r="782" spans="5:8">
      <c r="E782" s="4"/>
      <c r="F782" s="4"/>
      <c r="G782" s="4"/>
      <c r="H782" s="4"/>
    </row>
    <row r="783" spans="5:8">
      <c r="E783" s="4"/>
      <c r="F783" s="4"/>
      <c r="G783" s="4"/>
      <c r="H783" s="4"/>
    </row>
    <row r="784" spans="5:8">
      <c r="E784" s="4"/>
      <c r="F784" s="4"/>
      <c r="G784" s="4"/>
      <c r="H784" s="4"/>
    </row>
    <row r="785" spans="5:8">
      <c r="E785" s="4"/>
      <c r="F785" s="4"/>
      <c r="G785" s="4"/>
      <c r="H785" s="4"/>
    </row>
    <row r="786" spans="5:8">
      <c r="E786" s="4"/>
      <c r="F786" s="4"/>
      <c r="G786" s="4"/>
      <c r="H786" s="4"/>
    </row>
    <row r="787" spans="5:8">
      <c r="E787" s="2"/>
      <c r="F787" s="2"/>
      <c r="G787" s="2"/>
      <c r="H787" s="2"/>
    </row>
    <row r="788" spans="5:8">
      <c r="E788" s="2"/>
      <c r="F788" s="2"/>
      <c r="G788" s="2"/>
      <c r="H788" s="2"/>
    </row>
    <row r="789" spans="5:8">
      <c r="E789" s="4"/>
      <c r="F789" s="4"/>
      <c r="G789" s="4"/>
      <c r="H789" s="4"/>
    </row>
    <row r="790" spans="5:8">
      <c r="E790" s="2"/>
      <c r="F790" s="2"/>
      <c r="G790" s="2"/>
      <c r="H790" s="2"/>
    </row>
    <row r="791" spans="5:8">
      <c r="E791" s="2"/>
      <c r="F791" s="2"/>
      <c r="G791" s="2"/>
      <c r="H791" s="2"/>
    </row>
    <row r="792" spans="5:8">
      <c r="E792" s="2"/>
      <c r="F792" s="2"/>
      <c r="G792" s="2"/>
      <c r="H792" s="2"/>
    </row>
    <row r="793" spans="5:8">
      <c r="E793" s="4"/>
      <c r="F793" s="4"/>
      <c r="G793" s="4"/>
      <c r="H793" s="4"/>
    </row>
    <row r="794" spans="5:8">
      <c r="E794" s="4"/>
      <c r="F794" s="4"/>
      <c r="G794" s="4"/>
      <c r="H794" s="4"/>
    </row>
    <row r="795" spans="5:8">
      <c r="E795" s="2"/>
      <c r="F795" s="2"/>
      <c r="G795" s="2"/>
      <c r="H795" s="2"/>
    </row>
    <row r="796" spans="5:8">
      <c r="E796" s="2"/>
      <c r="F796" s="2"/>
      <c r="G796" s="2"/>
      <c r="H796" s="2"/>
    </row>
    <row r="797" spans="5:8">
      <c r="E797" s="2"/>
      <c r="F797" s="2"/>
      <c r="G797" s="2"/>
      <c r="H797" s="2"/>
    </row>
    <row r="798" spans="5:8">
      <c r="E798" s="2"/>
      <c r="F798" s="2"/>
      <c r="G798" s="2"/>
      <c r="H798" s="2"/>
    </row>
    <row r="799" spans="5:8">
      <c r="E799" s="2"/>
      <c r="F799" s="2"/>
      <c r="G799" s="2"/>
      <c r="H799" s="2"/>
    </row>
    <row r="800" spans="5:8">
      <c r="E800" s="2"/>
      <c r="F800" s="2"/>
      <c r="G800" s="2"/>
      <c r="H800" s="2"/>
    </row>
    <row r="801" spans="5:8">
      <c r="E801" s="2"/>
      <c r="F801" s="2"/>
      <c r="G801" s="2"/>
      <c r="H801" s="2"/>
    </row>
    <row r="802" spans="5:8">
      <c r="E802" s="4"/>
      <c r="F802" s="4"/>
      <c r="G802" s="4"/>
      <c r="H802" s="4"/>
    </row>
    <row r="803" spans="5:8">
      <c r="E803" s="4"/>
      <c r="F803" s="4"/>
      <c r="G803" s="4"/>
      <c r="H803" s="4"/>
    </row>
    <row r="804" spans="5:8">
      <c r="E804" s="2"/>
      <c r="F804" s="2"/>
      <c r="G804" s="2"/>
      <c r="H804" s="2"/>
    </row>
    <row r="805" spans="5:8">
      <c r="E805" s="2"/>
      <c r="F805" s="2"/>
      <c r="G805" s="2"/>
      <c r="H805" s="2"/>
    </row>
    <row r="806" spans="5:8">
      <c r="E806" s="2"/>
      <c r="F806" s="2"/>
      <c r="G806" s="2"/>
      <c r="H806" s="2"/>
    </row>
    <row r="807" spans="5:8">
      <c r="E807" s="2"/>
      <c r="F807" s="2"/>
      <c r="G807" s="2"/>
      <c r="H807" s="2"/>
    </row>
    <row r="808" spans="5:8">
      <c r="E808" s="2"/>
      <c r="F808" s="2"/>
      <c r="G808" s="2"/>
      <c r="H808" s="2"/>
    </row>
    <row r="809" spans="5:8">
      <c r="E809" s="2"/>
      <c r="F809" s="2"/>
      <c r="G809" s="2"/>
      <c r="H809" s="2"/>
    </row>
    <row r="810" spans="5:8">
      <c r="E810" s="4"/>
      <c r="F810" s="4"/>
      <c r="G810" s="4"/>
      <c r="H810" s="4"/>
    </row>
    <row r="811" spans="5:8">
      <c r="E811" s="4"/>
      <c r="F811" s="4"/>
      <c r="G811" s="4"/>
      <c r="H811" s="4"/>
    </row>
    <row r="812" spans="5:8">
      <c r="E812" s="4"/>
      <c r="F812" s="4"/>
      <c r="G812" s="4"/>
      <c r="H812" s="4"/>
    </row>
    <row r="813" spans="5:8">
      <c r="E813" s="2"/>
      <c r="F813" s="2"/>
      <c r="G813" s="2"/>
      <c r="H813" s="2"/>
    </row>
    <row r="814" spans="5:8">
      <c r="E814" s="2"/>
      <c r="F814" s="2"/>
      <c r="G814" s="2"/>
      <c r="H814" s="2"/>
    </row>
    <row r="815" spans="5:8">
      <c r="E815" s="2"/>
      <c r="F815" s="2"/>
      <c r="G815" s="2"/>
      <c r="H815" s="2"/>
    </row>
    <row r="816" spans="5:8">
      <c r="E816" s="2"/>
      <c r="F816" s="2"/>
      <c r="G816" s="2"/>
      <c r="H816" s="2"/>
    </row>
    <row r="817" spans="5:8">
      <c r="E817" s="4"/>
      <c r="F817" s="4"/>
      <c r="G817" s="4"/>
      <c r="H817" s="4"/>
    </row>
    <row r="818" spans="5:8">
      <c r="E818" s="2"/>
      <c r="F818" s="2"/>
      <c r="G818" s="2"/>
      <c r="H818" s="2"/>
    </row>
    <row r="819" spans="5:8">
      <c r="E819" s="2"/>
      <c r="F819" s="2"/>
      <c r="G819" s="2"/>
      <c r="H819" s="2"/>
    </row>
    <row r="820" spans="5:8">
      <c r="E820" s="2"/>
      <c r="F820" s="2"/>
      <c r="G820" s="2"/>
      <c r="H820" s="2"/>
    </row>
    <row r="821" spans="5:8">
      <c r="E821" s="2"/>
      <c r="F821" s="2"/>
      <c r="G821" s="2"/>
      <c r="H821" s="2"/>
    </row>
    <row r="822" spans="5:8">
      <c r="E822" s="2"/>
      <c r="F822" s="2"/>
      <c r="G822" s="2"/>
      <c r="H822" s="2"/>
    </row>
    <row r="823" spans="5:8">
      <c r="E823" s="2"/>
      <c r="F823" s="2"/>
      <c r="G823" s="2"/>
      <c r="H823" s="2"/>
    </row>
    <row r="824" spans="5:8">
      <c r="E824" s="4"/>
      <c r="F824" s="4"/>
      <c r="G824" s="4"/>
      <c r="H824" s="4"/>
    </row>
    <row r="825" spans="5:8">
      <c r="E825" s="2"/>
      <c r="F825" s="2"/>
      <c r="G825" s="2"/>
      <c r="H825" s="2"/>
    </row>
    <row r="826" spans="5:8">
      <c r="E826" s="2"/>
      <c r="F826" s="2"/>
      <c r="G826" s="2"/>
      <c r="H826" s="2"/>
    </row>
    <row r="827" spans="5:8">
      <c r="E827" s="2"/>
      <c r="F827" s="2"/>
      <c r="G827" s="2"/>
      <c r="H827" s="2"/>
    </row>
    <row r="828" spans="5:8">
      <c r="E828" s="2"/>
      <c r="F828" s="2"/>
      <c r="G828" s="2"/>
      <c r="H828" s="2"/>
    </row>
    <row r="829" spans="5:8">
      <c r="E829" s="4"/>
      <c r="F829" s="4"/>
      <c r="G829" s="4"/>
      <c r="H829" s="4"/>
    </row>
    <row r="830" spans="5:8">
      <c r="E830" s="2"/>
      <c r="F830" s="2"/>
      <c r="G830" s="2"/>
      <c r="H830" s="2"/>
    </row>
    <row r="831" spans="5:8">
      <c r="E831" s="2"/>
      <c r="F831" s="2"/>
      <c r="G831" s="2"/>
      <c r="H831" s="2"/>
    </row>
    <row r="832" spans="5:8">
      <c r="E832" s="2"/>
      <c r="F832" s="2"/>
      <c r="G832" s="2"/>
      <c r="H832" s="2"/>
    </row>
    <row r="833" spans="5:8">
      <c r="E833" s="4"/>
      <c r="F833" s="4"/>
      <c r="G833" s="4"/>
      <c r="H833" s="4"/>
    </row>
    <row r="834" spans="5:8">
      <c r="E834" s="2"/>
      <c r="F834" s="2"/>
      <c r="G834" s="2"/>
      <c r="H834" s="2"/>
    </row>
    <row r="835" spans="5:8">
      <c r="E835" s="2"/>
      <c r="F835" s="2"/>
      <c r="G835" s="2"/>
      <c r="H835" s="2"/>
    </row>
    <row r="836" spans="5:8">
      <c r="E836" s="4"/>
      <c r="F836" s="4"/>
      <c r="G836" s="4"/>
      <c r="H836" s="4"/>
    </row>
    <row r="837" spans="5:8">
      <c r="E837" s="2"/>
      <c r="F837" s="2"/>
      <c r="G837" s="2"/>
      <c r="H837" s="2"/>
    </row>
    <row r="838" spans="5:8">
      <c r="E838" s="2"/>
      <c r="F838" s="2"/>
      <c r="G838" s="2"/>
      <c r="H838" s="2"/>
    </row>
    <row r="839" spans="5:8">
      <c r="E839" s="2"/>
      <c r="F839" s="2"/>
      <c r="G839" s="2"/>
      <c r="H839" s="2"/>
    </row>
    <row r="840" spans="5:8">
      <c r="E840" s="4"/>
      <c r="F840" s="4"/>
      <c r="G840" s="4"/>
      <c r="H840" s="4"/>
    </row>
    <row r="841" spans="5:8">
      <c r="E841" s="2"/>
      <c r="F841" s="2"/>
      <c r="G841" s="2"/>
      <c r="H841" s="2"/>
    </row>
    <row r="842" spans="5:8">
      <c r="E842" s="2"/>
      <c r="F842" s="2"/>
      <c r="G842" s="2"/>
      <c r="H842" s="2"/>
    </row>
    <row r="843" spans="5:8">
      <c r="E843" s="4"/>
      <c r="F843" s="4"/>
      <c r="G843" s="4"/>
      <c r="H843" s="4"/>
    </row>
    <row r="844" spans="5:8">
      <c r="E844" s="2"/>
      <c r="F844" s="2"/>
      <c r="G844" s="2"/>
      <c r="H844" s="2"/>
    </row>
    <row r="845" spans="5:8">
      <c r="E845" s="2"/>
      <c r="F845" s="2"/>
      <c r="G845" s="2"/>
      <c r="H845" s="2"/>
    </row>
    <row r="846" spans="5:8">
      <c r="E846" s="2"/>
      <c r="F846" s="2"/>
      <c r="G846" s="2"/>
      <c r="H846" s="2"/>
    </row>
    <row r="847" spans="5:8">
      <c r="E847" s="2"/>
      <c r="F847" s="2"/>
      <c r="G847" s="2"/>
      <c r="H847" s="2"/>
    </row>
    <row r="848" spans="5:8">
      <c r="E848" s="4"/>
      <c r="F848" s="4"/>
      <c r="G848" s="4"/>
      <c r="H848" s="4"/>
    </row>
    <row r="849" spans="5:8">
      <c r="E849" s="2"/>
      <c r="F849" s="2"/>
      <c r="G849" s="2"/>
      <c r="H849" s="2"/>
    </row>
    <row r="850" spans="5:8">
      <c r="E850" s="2"/>
      <c r="F850" s="2"/>
      <c r="G850" s="2"/>
      <c r="H850" s="2"/>
    </row>
    <row r="851" spans="5:8">
      <c r="E851" s="2"/>
      <c r="F851" s="2"/>
      <c r="G851" s="2"/>
      <c r="H851" s="2"/>
    </row>
    <row r="852" spans="5:8">
      <c r="E852" s="2"/>
      <c r="F852" s="2"/>
      <c r="G852" s="2"/>
      <c r="H852" s="2"/>
    </row>
    <row r="853" spans="5:8">
      <c r="E853" s="2"/>
      <c r="F853" s="2"/>
      <c r="G853" s="2"/>
      <c r="H853" s="2"/>
    </row>
    <row r="854" spans="5:8">
      <c r="E854" s="2"/>
      <c r="F854" s="2"/>
      <c r="G854" s="2"/>
      <c r="H854" s="2"/>
    </row>
    <row r="855" spans="5:8">
      <c r="E855" s="2"/>
      <c r="F855" s="2"/>
      <c r="G855" s="2"/>
      <c r="H855" s="2"/>
    </row>
    <row r="856" spans="5:8">
      <c r="E856" s="2"/>
      <c r="F856" s="2"/>
      <c r="G856" s="2"/>
      <c r="H856" s="2"/>
    </row>
    <row r="857" spans="5:8">
      <c r="E857" s="2"/>
      <c r="F857" s="2"/>
      <c r="G857" s="2"/>
      <c r="H857" s="2"/>
    </row>
    <row r="858" spans="5:8">
      <c r="E858" s="2"/>
      <c r="F858" s="2"/>
      <c r="G858" s="2"/>
      <c r="H858" s="2"/>
    </row>
    <row r="859" spans="5:8">
      <c r="E859" s="2"/>
      <c r="F859" s="2"/>
      <c r="G859" s="2"/>
      <c r="H859" s="2"/>
    </row>
    <row r="860" spans="5:8">
      <c r="E860" s="2"/>
      <c r="F860" s="2"/>
      <c r="G860" s="2"/>
      <c r="H860" s="2"/>
    </row>
    <row r="861" spans="5:8">
      <c r="E861" s="2"/>
      <c r="F861" s="2"/>
      <c r="G861" s="2"/>
      <c r="H861" s="2"/>
    </row>
    <row r="862" spans="5:8">
      <c r="E862" s="4"/>
      <c r="F862" s="4"/>
      <c r="G862" s="4"/>
      <c r="H862" s="4"/>
    </row>
    <row r="863" spans="5:8">
      <c r="E863" s="2"/>
      <c r="F863" s="2"/>
      <c r="G863" s="2"/>
      <c r="H863" s="2"/>
    </row>
    <row r="864" spans="5:8">
      <c r="E864" s="2"/>
      <c r="F864" s="2"/>
      <c r="G864" s="2"/>
      <c r="H864" s="2"/>
    </row>
    <row r="865" spans="5:8">
      <c r="E865" s="2"/>
      <c r="F865" s="2"/>
      <c r="G865" s="2"/>
      <c r="H865" s="2"/>
    </row>
    <row r="866" spans="5:8">
      <c r="E866" s="2"/>
      <c r="F866" s="2"/>
      <c r="G866" s="2"/>
      <c r="H866" s="2"/>
    </row>
    <row r="867" spans="5:8">
      <c r="E867" s="2"/>
      <c r="F867" s="2"/>
      <c r="G867" s="2"/>
      <c r="H867" s="2"/>
    </row>
    <row r="868" spans="5:8">
      <c r="E868" s="4"/>
      <c r="F868" s="4"/>
      <c r="G868" s="4"/>
      <c r="H868" s="4"/>
    </row>
    <row r="869" spans="5:8">
      <c r="E869" s="2"/>
      <c r="F869" s="2"/>
      <c r="G869" s="2"/>
      <c r="H869" s="2"/>
    </row>
    <row r="870" spans="5:8">
      <c r="E870" s="2"/>
      <c r="F870" s="2"/>
      <c r="G870" s="2"/>
      <c r="H870" s="2"/>
    </row>
    <row r="871" spans="5:8">
      <c r="E871" s="2"/>
      <c r="F871" s="2"/>
      <c r="G871" s="2"/>
      <c r="H871" s="2"/>
    </row>
    <row r="872" spans="5:8">
      <c r="E872" s="4"/>
      <c r="F872" s="4"/>
      <c r="G872" s="4"/>
      <c r="H872" s="4"/>
    </row>
    <row r="873" spans="5:8">
      <c r="E873" s="4"/>
      <c r="F873" s="4"/>
      <c r="G873" s="4"/>
      <c r="H873" s="4"/>
    </row>
    <row r="874" spans="5:8">
      <c r="E874" s="2"/>
      <c r="F874" s="2"/>
      <c r="G874" s="2"/>
      <c r="H874" s="2"/>
    </row>
    <row r="875" spans="5:8">
      <c r="E875" s="2"/>
      <c r="F875" s="2"/>
      <c r="G875" s="2"/>
      <c r="H875" s="2"/>
    </row>
    <row r="876" spans="5:8">
      <c r="E876" s="2"/>
      <c r="F876" s="2"/>
      <c r="G876" s="2"/>
      <c r="H876" s="2"/>
    </row>
    <row r="877" spans="5:8">
      <c r="E877" s="4"/>
      <c r="F877" s="4"/>
      <c r="G877" s="4"/>
      <c r="H877" s="4"/>
    </row>
    <row r="878" spans="5:8">
      <c r="E878" s="2"/>
      <c r="F878" s="2"/>
      <c r="G878" s="2"/>
      <c r="H878" s="2"/>
    </row>
    <row r="879" spans="5:8">
      <c r="E879" s="2"/>
      <c r="F879" s="2"/>
      <c r="G879" s="2"/>
      <c r="H879" s="2"/>
    </row>
    <row r="880" spans="5:8">
      <c r="E880" s="2"/>
      <c r="F880" s="2"/>
      <c r="G880" s="2"/>
      <c r="H880" s="2"/>
    </row>
    <row r="881" spans="5:8">
      <c r="E881" s="2"/>
      <c r="F881" s="2"/>
      <c r="G881" s="2"/>
      <c r="H881" s="2"/>
    </row>
    <row r="882" spans="5:8">
      <c r="E882" s="2"/>
      <c r="F882" s="2"/>
      <c r="G882" s="2"/>
      <c r="H882" s="2"/>
    </row>
    <row r="883" spans="5:8">
      <c r="E883" s="2"/>
      <c r="F883" s="2"/>
      <c r="G883" s="2"/>
      <c r="H883" s="2"/>
    </row>
    <row r="884" spans="5:8">
      <c r="E884" s="3"/>
      <c r="F884" s="3"/>
      <c r="G884" s="3"/>
      <c r="H884" s="3"/>
    </row>
    <row r="885" spans="5:8">
      <c r="E885" s="1"/>
      <c r="F885" s="1"/>
      <c r="G885" s="1"/>
      <c r="H885" s="1"/>
    </row>
    <row r="886" spans="5:8">
      <c r="E886" s="1"/>
      <c r="F886" s="1"/>
      <c r="G886" s="1"/>
      <c r="H886" s="1"/>
    </row>
    <row r="887" spans="5:8">
      <c r="E887" s="1"/>
      <c r="F887" s="1"/>
      <c r="G887" s="1"/>
      <c r="H887" s="1"/>
    </row>
    <row r="888" spans="5:8">
      <c r="E888" s="2"/>
      <c r="F888" s="2"/>
      <c r="G888" s="2"/>
      <c r="H888" s="2"/>
    </row>
    <row r="889" spans="5:8">
      <c r="E889" s="2"/>
      <c r="F889" s="2"/>
      <c r="G889" s="2"/>
      <c r="H889" s="2"/>
    </row>
    <row r="890" spans="5:8">
      <c r="E890" s="4"/>
      <c r="F890" s="4"/>
      <c r="G890" s="4"/>
      <c r="H890" s="4"/>
    </row>
    <row r="891" spans="5:8">
      <c r="E891" s="2"/>
      <c r="F891" s="2"/>
      <c r="G891" s="2"/>
      <c r="H891" s="2"/>
    </row>
    <row r="892" spans="5:8">
      <c r="E892" s="2"/>
      <c r="F892" s="2"/>
      <c r="G892" s="2"/>
      <c r="H892" s="2"/>
    </row>
    <row r="893" spans="5:8">
      <c r="E893" s="2"/>
      <c r="F893" s="2"/>
      <c r="G893" s="2"/>
      <c r="H893" s="2"/>
    </row>
    <row r="894" spans="5:8">
      <c r="E894" s="2"/>
      <c r="F894" s="2"/>
      <c r="G894" s="2"/>
      <c r="H894" s="2"/>
    </row>
    <row r="895" spans="5:8">
      <c r="E895" s="2"/>
      <c r="F895" s="2"/>
      <c r="G895" s="2"/>
      <c r="H895" s="2"/>
    </row>
    <row r="896" spans="5:8">
      <c r="E896" s="4"/>
      <c r="F896" s="4"/>
      <c r="G896" s="4"/>
      <c r="H896" s="4"/>
    </row>
    <row r="897" spans="5:8">
      <c r="E897" s="2"/>
      <c r="F897" s="2">
        <v>34</v>
      </c>
      <c r="G897" s="2">
        <v>30</v>
      </c>
      <c r="H897" s="2">
        <v>29</v>
      </c>
    </row>
    <row r="898" spans="5:8">
      <c r="E898" s="2"/>
      <c r="F898" s="2">
        <v>30</v>
      </c>
      <c r="G898" s="2">
        <v>31</v>
      </c>
      <c r="H898" s="2">
        <v>43</v>
      </c>
    </row>
    <row r="899" spans="5:8">
      <c r="E899" s="2"/>
      <c r="F899" s="2">
        <v>115</v>
      </c>
      <c r="G899" s="2">
        <v>114</v>
      </c>
      <c r="H899" s="2">
        <v>94</v>
      </c>
    </row>
    <row r="900" spans="5:8">
      <c r="E900" s="2"/>
      <c r="F900" s="2">
        <v>117</v>
      </c>
      <c r="G900" s="2">
        <v>123</v>
      </c>
      <c r="H900" s="2">
        <v>123</v>
      </c>
    </row>
    <row r="901" spans="5:8">
      <c r="E901" s="2"/>
      <c r="F901" s="2">
        <v>192</v>
      </c>
      <c r="G901" s="2">
        <v>198</v>
      </c>
      <c r="H901" s="2">
        <v>167</v>
      </c>
    </row>
  </sheetData>
  <sortState ref="A2:D133">
    <sortCondition descending="1" ref="D1"/>
  </sortState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901"/>
  <sheetViews>
    <sheetView workbookViewId="0">
      <selection activeCell="E1" sqref="E1:I1048576"/>
    </sheetView>
  </sheetViews>
  <sheetFormatPr defaultRowHeight="15"/>
  <sheetData>
    <row r="1" spans="1:10">
      <c r="A1" s="1" t="s">
        <v>0</v>
      </c>
      <c r="B1" t="s">
        <v>145</v>
      </c>
      <c r="C1" s="2" t="s">
        <v>13</v>
      </c>
      <c r="D1" t="s">
        <v>146</v>
      </c>
      <c r="E1" s="5" t="s">
        <v>147</v>
      </c>
      <c r="F1" s="5" t="s">
        <v>148</v>
      </c>
      <c r="G1" s="5" t="s">
        <v>149</v>
      </c>
      <c r="H1" s="5" t="s">
        <v>150</v>
      </c>
      <c r="I1" s="9" t="s">
        <v>151</v>
      </c>
    </row>
    <row r="2" spans="1:10">
      <c r="A2" s="3" t="s">
        <v>111</v>
      </c>
      <c r="B2">
        <v>22.9</v>
      </c>
      <c r="C2" s="4">
        <v>25081</v>
      </c>
      <c r="D2">
        <f t="shared" ref="D2:D33" si="0">C2/B2</f>
        <v>1095.240174672489</v>
      </c>
      <c r="E2" s="6">
        <f>C2/304343</f>
        <v>8.2410306792007698E-2</v>
      </c>
      <c r="F2" s="7">
        <f>E2</f>
        <v>8.2410306792007698E-2</v>
      </c>
      <c r="G2" s="8">
        <f>B2/3314.5</f>
        <v>6.909036053703424E-3</v>
      </c>
      <c r="H2" s="8">
        <f>G2</f>
        <v>6.909036053703424E-3</v>
      </c>
      <c r="I2">
        <f>F2*H3-F3*H2</f>
        <v>2.1137911636683092E-5</v>
      </c>
      <c r="J2" s="10" t="s">
        <v>156</v>
      </c>
    </row>
    <row r="3" spans="1:10">
      <c r="A3" s="3" t="s">
        <v>72</v>
      </c>
      <c r="B3">
        <v>14.26</v>
      </c>
      <c r="C3" s="4">
        <v>14687</v>
      </c>
      <c r="D3">
        <f t="shared" si="0"/>
        <v>1029.9438990182327</v>
      </c>
      <c r="E3" s="6">
        <f t="shared" ref="E3:E66" si="1">C3/304343</f>
        <v>4.825805094909362E-2</v>
      </c>
      <c r="F3" s="7">
        <f>F2+E3</f>
        <v>0.1306683577411013</v>
      </c>
      <c r="G3" s="8">
        <f t="shared" ref="G3:G66" si="2">B3/3314.5</f>
        <v>4.3023080404284205E-3</v>
      </c>
      <c r="H3" s="8">
        <f>H2+G3</f>
        <v>1.1211344094131845E-2</v>
      </c>
      <c r="I3">
        <f t="shared" ref="I3:I66" si="3">F3*H4-F4*H3</f>
        <v>3.6431959126085114E-4</v>
      </c>
    </row>
    <row r="4" spans="1:10">
      <c r="A4" s="3" t="s">
        <v>56</v>
      </c>
      <c r="B4">
        <v>59.1</v>
      </c>
      <c r="C4" s="4">
        <v>53358</v>
      </c>
      <c r="D4">
        <f t="shared" si="0"/>
        <v>902.84263959390864</v>
      </c>
      <c r="E4" s="6">
        <f t="shared" si="1"/>
        <v>0.17532192296192126</v>
      </c>
      <c r="F4" s="7">
        <f t="shared" ref="F4:F67" si="4">F3+E4</f>
        <v>0.30599028070302259</v>
      </c>
      <c r="G4" s="8">
        <f t="shared" si="2"/>
        <v>1.7830743701915824E-2</v>
      </c>
      <c r="H4" s="8">
        <f t="shared" ref="H4:H67" si="5">H3+G4</f>
        <v>2.9042087796047666E-2</v>
      </c>
      <c r="I4">
        <f t="shared" si="3"/>
        <v>1.1060497349828745E-4</v>
      </c>
    </row>
    <row r="5" spans="1:10">
      <c r="A5" s="3" t="s">
        <v>113</v>
      </c>
      <c r="B5">
        <v>3.1</v>
      </c>
      <c r="C5" s="4">
        <v>1840</v>
      </c>
      <c r="D5">
        <f t="shared" si="0"/>
        <v>593.54838709677415</v>
      </c>
      <c r="E5" s="6">
        <f t="shared" si="1"/>
        <v>6.0458101549896006E-3</v>
      </c>
      <c r="F5" s="7">
        <f t="shared" si="4"/>
        <v>0.31203609085801221</v>
      </c>
      <c r="G5" s="8">
        <f t="shared" si="2"/>
        <v>9.3528435661487412E-4</v>
      </c>
      <c r="H5" s="8">
        <f t="shared" si="5"/>
        <v>2.9977372152662541E-2</v>
      </c>
      <c r="I5">
        <f t="shared" si="3"/>
        <v>2.2007975042264219E-4</v>
      </c>
    </row>
    <row r="6" spans="1:10">
      <c r="A6" s="3" t="s">
        <v>51</v>
      </c>
      <c r="B6">
        <v>4.5599999999999996</v>
      </c>
      <c r="C6" s="4">
        <v>2124</v>
      </c>
      <c r="D6">
        <f t="shared" si="0"/>
        <v>465.78947368421058</v>
      </c>
      <c r="E6" s="6">
        <f t="shared" si="1"/>
        <v>6.9789678093466912E-3</v>
      </c>
      <c r="F6" s="7">
        <f t="shared" si="4"/>
        <v>0.31901505866735891</v>
      </c>
      <c r="G6" s="8">
        <f t="shared" si="2"/>
        <v>1.375773118117363E-3</v>
      </c>
      <c r="H6" s="8">
        <f t="shared" si="5"/>
        <v>3.1353145270779904E-2</v>
      </c>
      <c r="I6">
        <f t="shared" si="3"/>
        <v>3.0550538208014011E-3</v>
      </c>
    </row>
    <row r="7" spans="1:10">
      <c r="A7" s="3" t="s">
        <v>85</v>
      </c>
      <c r="B7">
        <v>50.42</v>
      </c>
      <c r="C7" s="4">
        <v>17451</v>
      </c>
      <c r="D7">
        <f t="shared" si="0"/>
        <v>346.1126537088457</v>
      </c>
      <c r="E7" s="6">
        <f t="shared" si="1"/>
        <v>5.7339909247132351E-2</v>
      </c>
      <c r="F7" s="7">
        <f t="shared" si="4"/>
        <v>0.37635496791449125</v>
      </c>
      <c r="G7" s="8">
        <f t="shared" si="2"/>
        <v>1.5211947503394177E-2</v>
      </c>
      <c r="H7" s="8">
        <f t="shared" si="5"/>
        <v>4.6565092774174081E-2</v>
      </c>
      <c r="I7">
        <f t="shared" si="3"/>
        <v>5.9099289687740905E-3</v>
      </c>
    </row>
    <row r="8" spans="1:10">
      <c r="A8" s="3" t="s">
        <v>14</v>
      </c>
      <c r="B8">
        <v>96.37</v>
      </c>
      <c r="C8" s="4">
        <v>32893</v>
      </c>
      <c r="D8">
        <f t="shared" si="0"/>
        <v>341.31991283594476</v>
      </c>
      <c r="E8" s="6">
        <f t="shared" si="1"/>
        <v>0.10807871381960485</v>
      </c>
      <c r="F8" s="7">
        <f t="shared" si="4"/>
        <v>0.48443368173409607</v>
      </c>
      <c r="G8" s="8">
        <f t="shared" si="2"/>
        <v>2.9075275305475941E-2</v>
      </c>
      <c r="H8" s="8">
        <f t="shared" si="5"/>
        <v>7.5640368079650022E-2</v>
      </c>
      <c r="I8">
        <f t="shared" si="3"/>
        <v>9.7141305571155079E-4</v>
      </c>
    </row>
    <row r="9" spans="1:10">
      <c r="A9" s="3" t="s">
        <v>83</v>
      </c>
      <c r="B9">
        <v>13.53</v>
      </c>
      <c r="C9" s="4">
        <v>4048</v>
      </c>
      <c r="D9">
        <f t="shared" si="0"/>
        <v>299.1869918699187</v>
      </c>
      <c r="E9" s="6">
        <f t="shared" si="1"/>
        <v>1.330078234097712E-2</v>
      </c>
      <c r="F9" s="7">
        <f t="shared" si="4"/>
        <v>0.49773446407507321</v>
      </c>
      <c r="G9" s="8">
        <f t="shared" si="2"/>
        <v>4.0820636596771761E-3</v>
      </c>
      <c r="H9" s="8">
        <f t="shared" si="5"/>
        <v>7.9722431739327193E-2</v>
      </c>
      <c r="I9">
        <f t="shared" si="3"/>
        <v>4.6840791206261695E-4</v>
      </c>
    </row>
    <row r="10" spans="1:10">
      <c r="A10" s="3" t="s">
        <v>66</v>
      </c>
      <c r="B10">
        <v>6.28</v>
      </c>
      <c r="C10" s="4">
        <v>1812</v>
      </c>
      <c r="D10">
        <f t="shared" si="0"/>
        <v>288.53503184713372</v>
      </c>
      <c r="E10" s="6">
        <f t="shared" si="1"/>
        <v>5.9538086961093244E-3</v>
      </c>
      <c r="F10" s="7">
        <f t="shared" si="4"/>
        <v>0.50368827277118255</v>
      </c>
      <c r="G10" s="8">
        <f t="shared" si="2"/>
        <v>1.8947050837230352E-3</v>
      </c>
      <c r="H10" s="8">
        <f t="shared" si="5"/>
        <v>8.1617136823050232E-2</v>
      </c>
      <c r="I10">
        <f t="shared" si="3"/>
        <v>9.0320492716734063E-4</v>
      </c>
    </row>
    <row r="11" spans="1:10">
      <c r="A11" s="3" t="s">
        <v>135</v>
      </c>
      <c r="B11">
        <v>12.03</v>
      </c>
      <c r="C11" s="4">
        <v>3449</v>
      </c>
      <c r="D11">
        <f t="shared" si="0"/>
        <v>286.69991687448049</v>
      </c>
      <c r="E11" s="6">
        <f t="shared" si="1"/>
        <v>1.1332608274216919E-2</v>
      </c>
      <c r="F11" s="7">
        <f t="shared" si="4"/>
        <v>0.51502088104539945</v>
      </c>
      <c r="G11" s="8">
        <f t="shared" si="2"/>
        <v>3.6295067129280432E-3</v>
      </c>
      <c r="H11" s="8">
        <f t="shared" si="5"/>
        <v>8.5246643535978273E-2</v>
      </c>
      <c r="I11">
        <f t="shared" si="3"/>
        <v>3.9214923256807033E-3</v>
      </c>
    </row>
    <row r="12" spans="1:10">
      <c r="A12" s="3" t="s">
        <v>30</v>
      </c>
      <c r="B12">
        <v>51.81</v>
      </c>
      <c r="C12" s="4">
        <v>14741</v>
      </c>
      <c r="D12">
        <f t="shared" si="0"/>
        <v>284.52036286431189</v>
      </c>
      <c r="E12" s="6">
        <f t="shared" si="1"/>
        <v>4.8435482334077011E-2</v>
      </c>
      <c r="F12" s="7">
        <f t="shared" si="4"/>
        <v>0.56345636337947647</v>
      </c>
      <c r="G12" s="8">
        <f t="shared" si="2"/>
        <v>1.563131694071504E-2</v>
      </c>
      <c r="H12" s="8">
        <f t="shared" si="5"/>
        <v>0.10087796047669331</v>
      </c>
      <c r="I12">
        <f t="shared" si="3"/>
        <v>1.7228518782653329E-4</v>
      </c>
    </row>
    <row r="13" spans="1:10">
      <c r="A13" s="3" t="s">
        <v>63</v>
      </c>
      <c r="B13">
        <v>2.08</v>
      </c>
      <c r="C13" s="4">
        <v>547</v>
      </c>
      <c r="D13">
        <f t="shared" si="0"/>
        <v>262.98076923076923</v>
      </c>
      <c r="E13" s="6">
        <f t="shared" si="1"/>
        <v>1.7973142145539737E-3</v>
      </c>
      <c r="F13" s="7">
        <f t="shared" si="4"/>
        <v>0.56525367759403045</v>
      </c>
      <c r="G13" s="8">
        <f t="shared" si="2"/>
        <v>6.2754563282546388E-4</v>
      </c>
      <c r="H13" s="8">
        <f t="shared" si="5"/>
        <v>0.10150550610951878</v>
      </c>
      <c r="I13">
        <f t="shared" si="3"/>
        <v>1.9409053284275002E-4</v>
      </c>
    </row>
    <row r="14" spans="1:10">
      <c r="A14" s="3" t="s">
        <v>129</v>
      </c>
      <c r="B14">
        <v>2.29</v>
      </c>
      <c r="C14" s="4">
        <v>589</v>
      </c>
      <c r="D14">
        <f t="shared" si="0"/>
        <v>257.2052401746725</v>
      </c>
      <c r="E14" s="6">
        <f t="shared" si="1"/>
        <v>1.9353164028743884E-3</v>
      </c>
      <c r="F14" s="7">
        <f t="shared" si="4"/>
        <v>0.56718899399690481</v>
      </c>
      <c r="G14" s="8">
        <f t="shared" si="2"/>
        <v>6.9090360537034249E-4</v>
      </c>
      <c r="H14" s="8">
        <f t="shared" si="5"/>
        <v>0.10219640971488912</v>
      </c>
      <c r="I14">
        <f t="shared" si="3"/>
        <v>1.8110471220154287E-3</v>
      </c>
    </row>
    <row r="15" spans="1:10">
      <c r="A15" s="3" t="s">
        <v>118</v>
      </c>
      <c r="B15">
        <v>21.16</v>
      </c>
      <c r="C15" s="4">
        <v>5390</v>
      </c>
      <c r="D15">
        <f t="shared" si="0"/>
        <v>254.72589792060492</v>
      </c>
      <c r="E15" s="6">
        <f t="shared" si="1"/>
        <v>1.7710280834453231E-2</v>
      </c>
      <c r="F15" s="7">
        <f t="shared" si="4"/>
        <v>0.58489927483135806</v>
      </c>
      <c r="G15" s="8">
        <f t="shared" si="2"/>
        <v>6.3840699954744303E-3</v>
      </c>
      <c r="H15" s="8">
        <f t="shared" si="5"/>
        <v>0.10858047971036355</v>
      </c>
      <c r="I15">
        <f t="shared" si="3"/>
        <v>4.540373508029466E-4</v>
      </c>
    </row>
    <row r="16" spans="1:10">
      <c r="A16" s="3" t="s">
        <v>117</v>
      </c>
      <c r="B16">
        <v>5.09</v>
      </c>
      <c r="C16" s="4">
        <v>1245</v>
      </c>
      <c r="D16">
        <f t="shared" si="0"/>
        <v>244.59724950884086</v>
      </c>
      <c r="E16" s="6">
        <f t="shared" si="1"/>
        <v>4.0907791537837246E-3</v>
      </c>
      <c r="F16" s="7">
        <f t="shared" si="4"/>
        <v>0.58899005398514181</v>
      </c>
      <c r="G16" s="8">
        <f t="shared" si="2"/>
        <v>1.53567657263539E-3</v>
      </c>
      <c r="H16" s="8">
        <f t="shared" si="5"/>
        <v>0.11011615628299894</v>
      </c>
      <c r="I16">
        <f t="shared" si="3"/>
        <v>5.3732872626093137E-3</v>
      </c>
    </row>
    <row r="17" spans="1:9">
      <c r="A17" s="3" t="s">
        <v>15</v>
      </c>
      <c r="B17">
        <v>55.86</v>
      </c>
      <c r="C17" s="4">
        <v>12584</v>
      </c>
      <c r="D17">
        <f t="shared" si="0"/>
        <v>225.27747941281777</v>
      </c>
      <c r="E17" s="6">
        <f t="shared" si="1"/>
        <v>4.1348084233907137E-2</v>
      </c>
      <c r="F17" s="7">
        <f t="shared" si="4"/>
        <v>0.63033813821904894</v>
      </c>
      <c r="G17" s="8">
        <f t="shared" si="2"/>
        <v>1.6853220696937697E-2</v>
      </c>
      <c r="H17" s="8">
        <f t="shared" si="5"/>
        <v>0.12696937697993663</v>
      </c>
      <c r="I17">
        <f t="shared" si="3"/>
        <v>2.2802918264347438E-3</v>
      </c>
    </row>
    <row r="18" spans="1:9">
      <c r="A18" s="3" t="s">
        <v>128</v>
      </c>
      <c r="B18">
        <v>23.31</v>
      </c>
      <c r="C18" s="4">
        <v>5160</v>
      </c>
      <c r="D18">
        <f t="shared" si="0"/>
        <v>221.36422136422138</v>
      </c>
      <c r="E18" s="6">
        <f t="shared" si="1"/>
        <v>1.6954554565079532E-2</v>
      </c>
      <c r="F18" s="7">
        <f t="shared" si="4"/>
        <v>0.64729269278412849</v>
      </c>
      <c r="G18" s="8">
        <f t="shared" si="2"/>
        <v>7.0327349524815204E-3</v>
      </c>
      <c r="H18" s="8">
        <f t="shared" si="5"/>
        <v>0.13400211193241815</v>
      </c>
      <c r="I18">
        <f t="shared" si="3"/>
        <v>2.4230690675226818E-4</v>
      </c>
    </row>
    <row r="19" spans="1:9">
      <c r="A19" s="3" t="s">
        <v>105</v>
      </c>
      <c r="B19">
        <v>2.35</v>
      </c>
      <c r="C19" s="4">
        <v>492</v>
      </c>
      <c r="D19">
        <f t="shared" si="0"/>
        <v>209.36170212765956</v>
      </c>
      <c r="E19" s="6">
        <f t="shared" si="1"/>
        <v>1.6165970631820019E-3</v>
      </c>
      <c r="F19" s="7">
        <f t="shared" si="4"/>
        <v>0.64890928984731044</v>
      </c>
      <c r="G19" s="8">
        <f t="shared" si="2"/>
        <v>7.0900588324030779E-4</v>
      </c>
      <c r="H19" s="8">
        <f t="shared" si="5"/>
        <v>0.13471111781565845</v>
      </c>
      <c r="I19">
        <f t="shared" si="3"/>
        <v>2.7087195204467118E-3</v>
      </c>
    </row>
    <row r="20" spans="1:9">
      <c r="A20" s="3" t="s">
        <v>19</v>
      </c>
      <c r="B20">
        <v>25.73</v>
      </c>
      <c r="C20" s="4">
        <v>5261</v>
      </c>
      <c r="D20">
        <f t="shared" si="0"/>
        <v>204.46949086669258</v>
      </c>
      <c r="E20" s="6">
        <f t="shared" si="1"/>
        <v>1.7286416970326245E-2</v>
      </c>
      <c r="F20" s="7">
        <f t="shared" si="4"/>
        <v>0.66619570681763673</v>
      </c>
      <c r="G20" s="8">
        <f t="shared" si="2"/>
        <v>7.762860159903455E-3</v>
      </c>
      <c r="H20" s="8">
        <f t="shared" si="5"/>
        <v>0.14247397797556191</v>
      </c>
      <c r="I20">
        <f t="shared" si="3"/>
        <v>6.4880420133307387E-3</v>
      </c>
    </row>
    <row r="21" spans="1:9">
      <c r="A21" s="3" t="s">
        <v>82</v>
      </c>
      <c r="B21">
        <v>52.31</v>
      </c>
      <c r="C21" s="4">
        <v>8600</v>
      </c>
      <c r="D21">
        <f t="shared" si="0"/>
        <v>164.40451156566621</v>
      </c>
      <c r="E21" s="6">
        <f t="shared" si="1"/>
        <v>2.8257590941799221E-2</v>
      </c>
      <c r="F21" s="7">
        <f t="shared" si="4"/>
        <v>0.69445329775943598</v>
      </c>
      <c r="G21" s="8">
        <f t="shared" si="2"/>
        <v>1.5782169256298086E-2</v>
      </c>
      <c r="H21" s="8">
        <f t="shared" si="5"/>
        <v>0.15825614723185999</v>
      </c>
      <c r="I21">
        <f t="shared" si="3"/>
        <v>4.609121574881539E-3</v>
      </c>
    </row>
    <row r="22" spans="1:9">
      <c r="A22" s="3" t="s">
        <v>119</v>
      </c>
      <c r="B22">
        <v>36.82</v>
      </c>
      <c r="C22" s="4">
        <v>5972</v>
      </c>
      <c r="D22">
        <f t="shared" si="0"/>
        <v>162.19445953286257</v>
      </c>
      <c r="E22" s="6">
        <f t="shared" si="1"/>
        <v>1.9622596872607551E-2</v>
      </c>
      <c r="F22" s="7">
        <f t="shared" si="4"/>
        <v>0.71407589463204357</v>
      </c>
      <c r="G22" s="8">
        <f t="shared" si="2"/>
        <v>1.1108764519535375E-2</v>
      </c>
      <c r="H22" s="8">
        <f t="shared" si="5"/>
        <v>0.16936491175139537</v>
      </c>
      <c r="I22">
        <f t="shared" si="3"/>
        <v>6.8972845193843169E-4</v>
      </c>
    </row>
    <row r="23" spans="1:9">
      <c r="A23" s="3" t="s">
        <v>114</v>
      </c>
      <c r="B23">
        <v>5.41</v>
      </c>
      <c r="C23" s="4">
        <v>855</v>
      </c>
      <c r="D23">
        <f t="shared" si="0"/>
        <v>158.04066543438077</v>
      </c>
      <c r="E23" s="6">
        <f t="shared" si="1"/>
        <v>2.8093302622370156E-3</v>
      </c>
      <c r="F23" s="7">
        <f t="shared" si="4"/>
        <v>0.71688522489428064</v>
      </c>
      <c r="G23" s="8">
        <f t="shared" si="2"/>
        <v>1.6322220546085382E-3</v>
      </c>
      <c r="H23" s="8">
        <f t="shared" si="5"/>
        <v>0.1709971338060039</v>
      </c>
      <c r="I23">
        <f t="shared" si="3"/>
        <v>2.1898236591137432E-3</v>
      </c>
    </row>
    <row r="24" spans="1:9">
      <c r="A24" s="3" t="s">
        <v>132</v>
      </c>
      <c r="B24">
        <v>16.98</v>
      </c>
      <c r="C24" s="4">
        <v>2639</v>
      </c>
      <c r="D24">
        <f t="shared" si="0"/>
        <v>155.41813898704359</v>
      </c>
      <c r="E24" s="6">
        <f t="shared" si="1"/>
        <v>8.6711374994660629E-3</v>
      </c>
      <c r="F24" s="7">
        <f t="shared" si="4"/>
        <v>0.72555636239374666</v>
      </c>
      <c r="G24" s="8">
        <f t="shared" si="2"/>
        <v>5.1229446372001814E-3</v>
      </c>
      <c r="H24" s="8">
        <f t="shared" si="5"/>
        <v>0.17612007844320407</v>
      </c>
      <c r="I24">
        <f t="shared" si="3"/>
        <v>1.2117710653228031E-3</v>
      </c>
    </row>
    <row r="25" spans="1:9">
      <c r="A25" s="3" t="s">
        <v>57</v>
      </c>
      <c r="B25">
        <v>8.6999999999999993</v>
      </c>
      <c r="C25" s="4">
        <v>1197</v>
      </c>
      <c r="D25">
        <f t="shared" si="0"/>
        <v>137.58620689655174</v>
      </c>
      <c r="E25" s="6">
        <f t="shared" si="1"/>
        <v>3.9330623671318217E-3</v>
      </c>
      <c r="F25" s="7">
        <f t="shared" si="4"/>
        <v>0.72948942476087852</v>
      </c>
      <c r="G25" s="8">
        <f t="shared" si="2"/>
        <v>2.6248302911449687E-3</v>
      </c>
      <c r="H25" s="8">
        <f t="shared" si="5"/>
        <v>0.17874490873434903</v>
      </c>
      <c r="I25">
        <f t="shared" si="3"/>
        <v>1.6224519132587434E-3</v>
      </c>
    </row>
    <row r="26" spans="1:9">
      <c r="A26" s="3" t="s">
        <v>138</v>
      </c>
      <c r="B26">
        <v>11.58</v>
      </c>
      <c r="C26" s="4">
        <v>1577</v>
      </c>
      <c r="D26">
        <f t="shared" si="0"/>
        <v>136.18307426597582</v>
      </c>
      <c r="E26" s="6">
        <f t="shared" si="1"/>
        <v>5.1816535947927173E-3</v>
      </c>
      <c r="F26" s="7">
        <f t="shared" si="4"/>
        <v>0.73467107835567125</v>
      </c>
      <c r="G26" s="8">
        <f t="shared" si="2"/>
        <v>3.4937396289033036E-3</v>
      </c>
      <c r="H26" s="8">
        <f t="shared" si="5"/>
        <v>0.18223864836325235</v>
      </c>
      <c r="I26">
        <f t="shared" si="3"/>
        <v>6.3959442763900087E-4</v>
      </c>
    </row>
    <row r="27" spans="1:9">
      <c r="A27" s="3" t="s">
        <v>86</v>
      </c>
      <c r="B27">
        <v>4.42</v>
      </c>
      <c r="C27" s="4">
        <v>568</v>
      </c>
      <c r="D27">
        <f t="shared" si="0"/>
        <v>128.50678733031674</v>
      </c>
      <c r="E27" s="6">
        <f t="shared" si="1"/>
        <v>1.8663153087141811E-3</v>
      </c>
      <c r="F27" s="7">
        <f t="shared" si="4"/>
        <v>0.73653739366438542</v>
      </c>
      <c r="G27" s="8">
        <f t="shared" si="2"/>
        <v>1.3335344697541108E-3</v>
      </c>
      <c r="H27" s="8">
        <f t="shared" si="5"/>
        <v>0.18357218283300647</v>
      </c>
      <c r="I27">
        <f t="shared" si="3"/>
        <v>4.0107083627226314E-3</v>
      </c>
    </row>
    <row r="28" spans="1:9">
      <c r="A28" s="3" t="s">
        <v>130</v>
      </c>
      <c r="B28">
        <v>26.74</v>
      </c>
      <c r="C28" s="4">
        <v>3202</v>
      </c>
      <c r="D28">
        <f t="shared" si="0"/>
        <v>119.74569932685117</v>
      </c>
      <c r="E28" s="6">
        <f t="shared" si="1"/>
        <v>1.0521023976237337E-2</v>
      </c>
      <c r="F28" s="7">
        <f t="shared" si="4"/>
        <v>0.74705841764062275</v>
      </c>
      <c r="G28" s="8">
        <f t="shared" si="2"/>
        <v>8.0675818373812033E-3</v>
      </c>
      <c r="H28" s="8">
        <f t="shared" si="5"/>
        <v>0.19163976467038768</v>
      </c>
      <c r="I28">
        <f t="shared" si="3"/>
        <v>1.7780567189171204E-4</v>
      </c>
    </row>
    <row r="29" spans="1:9">
      <c r="A29" s="3" t="s">
        <v>142</v>
      </c>
      <c r="B29">
        <v>1.18</v>
      </c>
      <c r="C29" s="4">
        <v>140</v>
      </c>
      <c r="D29">
        <f t="shared" si="0"/>
        <v>118.64406779661017</v>
      </c>
      <c r="E29" s="6">
        <f t="shared" si="1"/>
        <v>4.6000729440138263E-4</v>
      </c>
      <c r="F29" s="7">
        <f t="shared" si="4"/>
        <v>0.74751842493502418</v>
      </c>
      <c r="G29" s="8">
        <f t="shared" si="2"/>
        <v>3.5601146477598429E-4</v>
      </c>
      <c r="H29" s="8">
        <f t="shared" si="5"/>
        <v>0.19199577613516366</v>
      </c>
      <c r="I29">
        <f t="shared" si="3"/>
        <v>9.6510913272068732E-4</v>
      </c>
    </row>
    <row r="30" spans="1:9">
      <c r="A30" s="3" t="s">
        <v>18</v>
      </c>
      <c r="B30">
        <v>6.38</v>
      </c>
      <c r="C30" s="4">
        <v>751</v>
      </c>
      <c r="D30">
        <f t="shared" si="0"/>
        <v>117.71159874608151</v>
      </c>
      <c r="E30" s="6">
        <f t="shared" si="1"/>
        <v>2.4676105578245598E-3</v>
      </c>
      <c r="F30" s="7">
        <f t="shared" si="4"/>
        <v>0.7499860354928487</v>
      </c>
      <c r="G30" s="8">
        <f t="shared" si="2"/>
        <v>1.924875546839644E-3</v>
      </c>
      <c r="H30" s="8">
        <f t="shared" si="5"/>
        <v>0.19392065168200331</v>
      </c>
      <c r="I30">
        <f t="shared" si="3"/>
        <v>1.011377382727302E-3</v>
      </c>
    </row>
    <row r="31" spans="1:9">
      <c r="A31" s="3" t="s">
        <v>100</v>
      </c>
      <c r="B31">
        <v>6.5</v>
      </c>
      <c r="C31" s="4">
        <v>721</v>
      </c>
      <c r="D31">
        <f t="shared" si="0"/>
        <v>110.92307692307692</v>
      </c>
      <c r="E31" s="6">
        <f t="shared" si="1"/>
        <v>2.3690375661671206E-3</v>
      </c>
      <c r="F31" s="7">
        <f t="shared" si="4"/>
        <v>0.75235507305901583</v>
      </c>
      <c r="G31" s="8">
        <f t="shared" si="2"/>
        <v>1.9610801025795746E-3</v>
      </c>
      <c r="H31" s="8">
        <f t="shared" si="5"/>
        <v>0.1958817317845829</v>
      </c>
      <c r="I31">
        <f t="shared" si="3"/>
        <v>4.9100063158832863E-4</v>
      </c>
    </row>
    <row r="32" spans="1:9">
      <c r="A32" s="3" t="s">
        <v>144</v>
      </c>
      <c r="B32">
        <v>3.13</v>
      </c>
      <c r="C32" s="4">
        <v>341</v>
      </c>
      <c r="D32">
        <f t="shared" si="0"/>
        <v>108.94568690095846</v>
      </c>
      <c r="E32" s="6">
        <f t="shared" si="1"/>
        <v>1.120446338506225E-3</v>
      </c>
      <c r="F32" s="7">
        <f t="shared" si="4"/>
        <v>0.75347551939752211</v>
      </c>
      <c r="G32" s="8">
        <f t="shared" si="2"/>
        <v>9.4433549554985661E-4</v>
      </c>
      <c r="H32" s="8">
        <f t="shared" si="5"/>
        <v>0.19682606728013277</v>
      </c>
      <c r="I32">
        <f t="shared" si="3"/>
        <v>1.0310528631400362E-3</v>
      </c>
    </row>
    <row r="33" spans="1:9">
      <c r="A33" s="3" t="s">
        <v>79</v>
      </c>
      <c r="B33">
        <v>6.49</v>
      </c>
      <c r="C33" s="4">
        <v>687</v>
      </c>
      <c r="D33">
        <f t="shared" si="0"/>
        <v>105.85516178736518</v>
      </c>
      <c r="E33" s="6">
        <f t="shared" si="1"/>
        <v>2.2573215089553562E-3</v>
      </c>
      <c r="F33" s="7">
        <f t="shared" si="4"/>
        <v>0.75573284090647741</v>
      </c>
      <c r="G33" s="8">
        <f t="shared" si="2"/>
        <v>1.9580630562679138E-3</v>
      </c>
      <c r="H33" s="8">
        <f t="shared" si="5"/>
        <v>0.19878413033640069</v>
      </c>
      <c r="I33">
        <f t="shared" si="3"/>
        <v>3.0968763877440575E-3</v>
      </c>
    </row>
    <row r="34" spans="1:9">
      <c r="A34" s="3" t="s">
        <v>39</v>
      </c>
      <c r="B34">
        <v>19.260000000000002</v>
      </c>
      <c r="C34" s="4">
        <v>1982</v>
      </c>
      <c r="D34">
        <f t="shared" ref="D34:D65" si="6">C34/B34</f>
        <v>102.90758047767393</v>
      </c>
      <c r="E34" s="6">
        <f t="shared" si="1"/>
        <v>6.5123889821681455E-3</v>
      </c>
      <c r="F34" s="7">
        <f t="shared" si="4"/>
        <v>0.76224522988864551</v>
      </c>
      <c r="G34" s="8">
        <f t="shared" si="2"/>
        <v>5.8108311962588631E-3</v>
      </c>
      <c r="H34" s="8">
        <f t="shared" si="5"/>
        <v>0.20459496153265955</v>
      </c>
      <c r="I34">
        <f t="shared" si="3"/>
        <v>3.1030344264743326E-3</v>
      </c>
    </row>
    <row r="35" spans="1:9">
      <c r="A35" s="3" t="s">
        <v>133</v>
      </c>
      <c r="B35">
        <v>19.05</v>
      </c>
      <c r="C35" s="4">
        <v>1901</v>
      </c>
      <c r="D35">
        <f t="shared" si="6"/>
        <v>99.790026246719151</v>
      </c>
      <c r="E35" s="6">
        <f t="shared" si="1"/>
        <v>6.2462419046930605E-3</v>
      </c>
      <c r="F35" s="7">
        <f t="shared" si="4"/>
        <v>0.76849147179333854</v>
      </c>
      <c r="G35" s="8">
        <f t="shared" si="2"/>
        <v>5.7474732237139843E-3</v>
      </c>
      <c r="H35" s="8">
        <f t="shared" si="5"/>
        <v>0.21034243475637354</v>
      </c>
      <c r="I35">
        <f t="shared" si="3"/>
        <v>1.3834969551396681E-2</v>
      </c>
    </row>
    <row r="36" spans="1:9">
      <c r="A36" s="3" t="s">
        <v>126</v>
      </c>
      <c r="B36">
        <v>81.349999999999994</v>
      </c>
      <c r="C36" s="4">
        <v>7273</v>
      </c>
      <c r="D36">
        <f t="shared" si="6"/>
        <v>89.40381069452981</v>
      </c>
      <c r="E36" s="6">
        <f t="shared" si="1"/>
        <v>2.389737894415183E-2</v>
      </c>
      <c r="F36" s="7">
        <f t="shared" si="4"/>
        <v>0.79238885073749032</v>
      </c>
      <c r="G36" s="8">
        <f t="shared" si="2"/>
        <v>2.454367174536129E-2</v>
      </c>
      <c r="H36" s="8">
        <f t="shared" si="5"/>
        <v>0.23488610650173483</v>
      </c>
      <c r="I36">
        <f t="shared" si="3"/>
        <v>6.9339359076309171E-4</v>
      </c>
    </row>
    <row r="37" spans="1:9">
      <c r="A37" s="3" t="s">
        <v>115</v>
      </c>
      <c r="B37">
        <v>4.04</v>
      </c>
      <c r="C37" s="4">
        <v>353</v>
      </c>
      <c r="D37">
        <f t="shared" si="6"/>
        <v>87.376237623762378</v>
      </c>
      <c r="E37" s="6">
        <f t="shared" si="1"/>
        <v>1.1598755351692005E-3</v>
      </c>
      <c r="F37" s="7">
        <f t="shared" si="4"/>
        <v>0.79354872627265949</v>
      </c>
      <c r="G37" s="8">
        <f t="shared" si="2"/>
        <v>1.2188867099109971E-3</v>
      </c>
      <c r="H37" s="8">
        <f t="shared" si="5"/>
        <v>0.23610499321164582</v>
      </c>
      <c r="I37">
        <f t="shared" si="3"/>
        <v>9.8485176589102608E-4</v>
      </c>
    </row>
    <row r="38" spans="1:9">
      <c r="A38" s="3" t="s">
        <v>69</v>
      </c>
      <c r="B38">
        <v>5.63</v>
      </c>
      <c r="C38" s="4">
        <v>468</v>
      </c>
      <c r="D38">
        <f t="shared" si="6"/>
        <v>83.126110124333934</v>
      </c>
      <c r="E38" s="6">
        <f t="shared" si="1"/>
        <v>1.5377386698560505E-3</v>
      </c>
      <c r="F38" s="7">
        <f t="shared" si="4"/>
        <v>0.79508646494251556</v>
      </c>
      <c r="G38" s="8">
        <f t="shared" si="2"/>
        <v>1.6985970734650776E-3</v>
      </c>
      <c r="H38" s="8">
        <f t="shared" si="5"/>
        <v>0.23780359028511092</v>
      </c>
      <c r="I38">
        <f t="shared" si="3"/>
        <v>1.3444479130728659E-3</v>
      </c>
    </row>
    <row r="39" spans="1:9">
      <c r="A39" s="3" t="s">
        <v>62</v>
      </c>
      <c r="B39">
        <v>7.66</v>
      </c>
      <c r="C39" s="4">
        <v>631</v>
      </c>
      <c r="D39">
        <f t="shared" si="6"/>
        <v>82.375979112271537</v>
      </c>
      <c r="E39" s="6">
        <f t="shared" si="1"/>
        <v>2.0733185911948034E-3</v>
      </c>
      <c r="F39" s="7">
        <f t="shared" si="4"/>
        <v>0.79715978353371031</v>
      </c>
      <c r="G39" s="8">
        <f t="shared" si="2"/>
        <v>2.3110574747322371E-3</v>
      </c>
      <c r="H39" s="8">
        <f t="shared" si="5"/>
        <v>0.24011464775984315</v>
      </c>
      <c r="I39">
        <f t="shared" si="3"/>
        <v>1.2362069069786485E-3</v>
      </c>
    </row>
    <row r="40" spans="1:9">
      <c r="A40" s="3" t="s">
        <v>107</v>
      </c>
      <c r="B40">
        <v>7</v>
      </c>
      <c r="C40" s="4">
        <v>567</v>
      </c>
      <c r="D40">
        <f t="shared" si="6"/>
        <v>81</v>
      </c>
      <c r="E40" s="6">
        <f t="shared" si="1"/>
        <v>1.8630295423255998E-3</v>
      </c>
      <c r="F40" s="7">
        <f t="shared" si="4"/>
        <v>0.79902281307603595</v>
      </c>
      <c r="G40" s="8">
        <f t="shared" si="2"/>
        <v>2.1119324181626186E-3</v>
      </c>
      <c r="H40" s="8">
        <f t="shared" si="5"/>
        <v>0.24222658017800577</v>
      </c>
      <c r="I40">
        <f t="shared" si="3"/>
        <v>5.4261639328172517E-3</v>
      </c>
    </row>
    <row r="41" spans="1:9">
      <c r="A41" s="3" t="s">
        <v>29</v>
      </c>
      <c r="B41">
        <v>30.69</v>
      </c>
      <c r="C41" s="4">
        <v>2478</v>
      </c>
      <c r="D41">
        <f t="shared" si="6"/>
        <v>80.742913000977509</v>
      </c>
      <c r="E41" s="6">
        <f t="shared" si="1"/>
        <v>8.1421291109044728E-3</v>
      </c>
      <c r="F41" s="7">
        <f t="shared" si="4"/>
        <v>0.80716494218694046</v>
      </c>
      <c r="G41" s="8">
        <f t="shared" si="2"/>
        <v>9.2593151304872535E-3</v>
      </c>
      <c r="H41" s="8">
        <f t="shared" si="5"/>
        <v>0.25148589530849302</v>
      </c>
      <c r="I41">
        <f t="shared" si="3"/>
        <v>2.4720900353601694E-3</v>
      </c>
    </row>
    <row r="42" spans="1:9">
      <c r="A42" s="3" t="s">
        <v>131</v>
      </c>
      <c r="B42">
        <v>13.86</v>
      </c>
      <c r="C42" s="4">
        <v>1093</v>
      </c>
      <c r="D42">
        <f t="shared" si="6"/>
        <v>78.860028860028862</v>
      </c>
      <c r="E42" s="6">
        <f t="shared" si="1"/>
        <v>3.5913426627193659E-3</v>
      </c>
      <c r="F42" s="7">
        <f t="shared" si="4"/>
        <v>0.81075628484965978</v>
      </c>
      <c r="G42" s="8">
        <f t="shared" si="2"/>
        <v>4.1816261879619853E-3</v>
      </c>
      <c r="H42" s="8">
        <f t="shared" si="5"/>
        <v>0.255667521496455</v>
      </c>
      <c r="I42">
        <f t="shared" si="3"/>
        <v>1.2550454959016077E-3</v>
      </c>
    </row>
    <row r="43" spans="1:9">
      <c r="A43" s="3" t="s">
        <v>76</v>
      </c>
      <c r="B43">
        <v>7.03</v>
      </c>
      <c r="C43" s="4">
        <v>553</v>
      </c>
      <c r="D43">
        <f t="shared" si="6"/>
        <v>78.662873399715508</v>
      </c>
      <c r="E43" s="6">
        <f t="shared" si="1"/>
        <v>1.8170288128854615E-3</v>
      </c>
      <c r="F43" s="7">
        <f t="shared" si="4"/>
        <v>0.81257331366254526</v>
      </c>
      <c r="G43" s="8">
        <f t="shared" si="2"/>
        <v>2.1209835570976015E-3</v>
      </c>
      <c r="H43" s="8">
        <f t="shared" si="5"/>
        <v>0.25778850505355261</v>
      </c>
      <c r="I43">
        <f t="shared" si="3"/>
        <v>1.0363806225578975E-3</v>
      </c>
    </row>
    <row r="44" spans="1:9">
      <c r="A44" s="3" t="s">
        <v>123</v>
      </c>
      <c r="B44">
        <v>5.72</v>
      </c>
      <c r="C44" s="4">
        <v>432</v>
      </c>
      <c r="D44">
        <f t="shared" si="6"/>
        <v>75.524475524475534</v>
      </c>
      <c r="E44" s="6">
        <f t="shared" si="1"/>
        <v>1.4194510798671235E-3</v>
      </c>
      <c r="F44" s="7">
        <f t="shared" si="4"/>
        <v>0.81399276474241233</v>
      </c>
      <c r="G44" s="8">
        <f t="shared" si="2"/>
        <v>1.7257504902700256E-3</v>
      </c>
      <c r="H44" s="8">
        <f t="shared" si="5"/>
        <v>0.25951425554382263</v>
      </c>
      <c r="I44">
        <f t="shared" si="3"/>
        <v>2.6167718214430979E-3</v>
      </c>
    </row>
    <row r="45" spans="1:9">
      <c r="A45" s="3" t="s">
        <v>143</v>
      </c>
      <c r="B45">
        <v>14.36</v>
      </c>
      <c r="C45" s="4">
        <v>1067</v>
      </c>
      <c r="D45">
        <f t="shared" si="6"/>
        <v>74.30362116991644</v>
      </c>
      <c r="E45" s="6">
        <f t="shared" si="1"/>
        <v>3.5059127366162519E-3</v>
      </c>
      <c r="F45" s="7">
        <f t="shared" si="4"/>
        <v>0.8174986774790286</v>
      </c>
      <c r="G45" s="8">
        <f t="shared" si="2"/>
        <v>4.3324785035450293E-3</v>
      </c>
      <c r="H45" s="8">
        <f t="shared" si="5"/>
        <v>0.26384673404736764</v>
      </c>
      <c r="I45">
        <f t="shared" si="3"/>
        <v>5.8787685923243627E-3</v>
      </c>
    </row>
    <row r="46" spans="1:9">
      <c r="A46" s="3" t="s">
        <v>21</v>
      </c>
      <c r="B46">
        <v>31.8</v>
      </c>
      <c r="C46" s="4">
        <v>2266</v>
      </c>
      <c r="D46">
        <f t="shared" si="6"/>
        <v>71.257861635220124</v>
      </c>
      <c r="E46" s="6">
        <f t="shared" si="1"/>
        <v>7.4455466365252361E-3</v>
      </c>
      <c r="F46" s="7">
        <f t="shared" si="4"/>
        <v>0.82494422411555379</v>
      </c>
      <c r="G46" s="8">
        <f t="shared" si="2"/>
        <v>9.5942072710816107E-3</v>
      </c>
      <c r="H46" s="8">
        <f t="shared" si="5"/>
        <v>0.27344094131844926</v>
      </c>
      <c r="I46">
        <f t="shared" si="3"/>
        <v>4.3335364122671083E-3</v>
      </c>
    </row>
    <row r="47" spans="1:9">
      <c r="A47" s="3" t="s">
        <v>44</v>
      </c>
      <c r="B47">
        <v>23.44</v>
      </c>
      <c r="C47" s="4">
        <v>1670</v>
      </c>
      <c r="D47">
        <f t="shared" si="6"/>
        <v>71.245733788395896</v>
      </c>
      <c r="E47" s="6">
        <f t="shared" si="1"/>
        <v>5.4872298689307786E-3</v>
      </c>
      <c r="F47" s="7">
        <f t="shared" si="4"/>
        <v>0.83043145398448459</v>
      </c>
      <c r="G47" s="8">
        <f t="shared" si="2"/>
        <v>7.071956554533112E-3</v>
      </c>
      <c r="H47" s="8">
        <f t="shared" si="5"/>
        <v>0.28051289787298239</v>
      </c>
      <c r="I47">
        <f t="shared" si="3"/>
        <v>7.9371966196170596E-4</v>
      </c>
    </row>
    <row r="48" spans="1:9">
      <c r="A48" s="3" t="s">
        <v>50</v>
      </c>
      <c r="B48">
        <v>4.29</v>
      </c>
      <c r="C48" s="4">
        <v>305</v>
      </c>
      <c r="D48">
        <f t="shared" si="6"/>
        <v>71.095571095571088</v>
      </c>
      <c r="E48" s="6">
        <f t="shared" si="1"/>
        <v>1.002158748517298E-3</v>
      </c>
      <c r="F48" s="7">
        <f t="shared" si="4"/>
        <v>0.83143361273300187</v>
      </c>
      <c r="G48" s="8">
        <f t="shared" si="2"/>
        <v>1.2943128677025191E-3</v>
      </c>
      <c r="H48" s="8">
        <f t="shared" si="5"/>
        <v>0.28180721074068493</v>
      </c>
      <c r="I48">
        <f t="shared" si="3"/>
        <v>4.4530697979304479E-3</v>
      </c>
    </row>
    <row r="49" spans="1:9">
      <c r="A49" s="3" t="s">
        <v>71</v>
      </c>
      <c r="B49">
        <v>23.78</v>
      </c>
      <c r="C49" s="4">
        <v>1633</v>
      </c>
      <c r="D49">
        <f t="shared" si="6"/>
        <v>68.67115222876366</v>
      </c>
      <c r="E49" s="6">
        <f t="shared" si="1"/>
        <v>5.3656565125532706E-3</v>
      </c>
      <c r="F49" s="7">
        <f t="shared" si="4"/>
        <v>0.83679926924555514</v>
      </c>
      <c r="G49" s="8">
        <f t="shared" si="2"/>
        <v>7.1745361291295825E-3</v>
      </c>
      <c r="H49" s="8">
        <f t="shared" si="5"/>
        <v>0.28898174686981454</v>
      </c>
      <c r="I49">
        <f t="shared" si="3"/>
        <v>9.9253219154032957E-4</v>
      </c>
    </row>
    <row r="50" spans="1:9">
      <c r="A50" s="3" t="s">
        <v>75</v>
      </c>
      <c r="B50">
        <v>5.18</v>
      </c>
      <c r="C50" s="4">
        <v>332</v>
      </c>
      <c r="D50">
        <f t="shared" si="6"/>
        <v>64.092664092664094</v>
      </c>
      <c r="E50" s="6">
        <f t="shared" si="1"/>
        <v>1.0908744410089931E-3</v>
      </c>
      <c r="F50" s="7">
        <f t="shared" si="4"/>
        <v>0.83789014368656412</v>
      </c>
      <c r="G50" s="8">
        <f t="shared" si="2"/>
        <v>1.5628299894403378E-3</v>
      </c>
      <c r="H50" s="8">
        <f t="shared" si="5"/>
        <v>0.29054457685925489</v>
      </c>
      <c r="I50">
        <f t="shared" si="3"/>
        <v>9.0364892446709311E-4</v>
      </c>
    </row>
    <row r="51" spans="1:9">
      <c r="A51" s="3" t="s">
        <v>120</v>
      </c>
      <c r="B51">
        <v>4.7</v>
      </c>
      <c r="C51" s="4">
        <v>298</v>
      </c>
      <c r="D51">
        <f t="shared" si="6"/>
        <v>63.40425531914893</v>
      </c>
      <c r="E51" s="6">
        <f t="shared" si="1"/>
        <v>9.7915838379722875E-4</v>
      </c>
      <c r="F51" s="7">
        <f t="shared" si="4"/>
        <v>0.83886930207036137</v>
      </c>
      <c r="G51" s="8">
        <f t="shared" si="2"/>
        <v>1.4180117664806156E-3</v>
      </c>
      <c r="H51" s="8">
        <f t="shared" si="5"/>
        <v>0.29196258862573549</v>
      </c>
      <c r="I51">
        <f t="shared" si="3"/>
        <v>1.3946418534140637E-3</v>
      </c>
    </row>
    <row r="52" spans="1:9">
      <c r="A52" s="3" t="s">
        <v>89</v>
      </c>
      <c r="B52">
        <v>7.11</v>
      </c>
      <c r="C52" s="4">
        <v>422</v>
      </c>
      <c r="D52">
        <f t="shared" si="6"/>
        <v>59.353023909985936</v>
      </c>
      <c r="E52" s="6">
        <f t="shared" si="1"/>
        <v>1.3865934159813106E-3</v>
      </c>
      <c r="F52" s="7">
        <f t="shared" si="4"/>
        <v>0.84025589548634272</v>
      </c>
      <c r="G52" s="8">
        <f t="shared" si="2"/>
        <v>2.1451199275908887E-3</v>
      </c>
      <c r="H52" s="8">
        <f t="shared" si="5"/>
        <v>0.29410770855332635</v>
      </c>
      <c r="I52">
        <f t="shared" si="3"/>
        <v>2.4066888107957263E-3</v>
      </c>
    </row>
    <row r="53" spans="1:9">
      <c r="A53" s="3" t="s">
        <v>125</v>
      </c>
      <c r="B53">
        <v>12.2</v>
      </c>
      <c r="C53" s="4">
        <v>710</v>
      </c>
      <c r="D53">
        <f t="shared" si="6"/>
        <v>58.196721311475414</v>
      </c>
      <c r="E53" s="6">
        <f t="shared" si="1"/>
        <v>2.3328941358927262E-3</v>
      </c>
      <c r="F53" s="7">
        <f t="shared" si="4"/>
        <v>0.84258878962223549</v>
      </c>
      <c r="G53" s="8">
        <f t="shared" si="2"/>
        <v>3.6807965002262784E-3</v>
      </c>
      <c r="H53" s="8">
        <f t="shared" si="5"/>
        <v>0.29778850505355264</v>
      </c>
      <c r="I53">
        <f t="shared" si="3"/>
        <v>3.1091543187901638E-3</v>
      </c>
    </row>
    <row r="54" spans="1:9">
      <c r="A54" s="3" t="s">
        <v>88</v>
      </c>
      <c r="B54">
        <v>15.71</v>
      </c>
      <c r="C54" s="4">
        <v>904</v>
      </c>
      <c r="D54">
        <f t="shared" si="6"/>
        <v>57.542966263526417</v>
      </c>
      <c r="E54" s="6">
        <f t="shared" si="1"/>
        <v>2.9703328152774996E-3</v>
      </c>
      <c r="F54" s="7">
        <f t="shared" si="4"/>
        <v>0.84555912243751297</v>
      </c>
      <c r="G54" s="8">
        <f t="shared" si="2"/>
        <v>4.739779755619249E-3</v>
      </c>
      <c r="H54" s="8">
        <f t="shared" si="5"/>
        <v>0.30252828480917188</v>
      </c>
      <c r="I54">
        <f t="shared" si="3"/>
        <v>7.7226115390022221E-4</v>
      </c>
    </row>
    <row r="55" spans="1:9">
      <c r="A55" s="3" t="s">
        <v>81</v>
      </c>
      <c r="B55">
        <v>3.9</v>
      </c>
      <c r="C55" s="4">
        <v>224</v>
      </c>
      <c r="D55">
        <f t="shared" si="6"/>
        <v>57.435897435897438</v>
      </c>
      <c r="E55" s="6">
        <f t="shared" si="1"/>
        <v>7.3601167104221221E-4</v>
      </c>
      <c r="F55" s="7">
        <f t="shared" si="4"/>
        <v>0.84629513410855517</v>
      </c>
      <c r="G55" s="8">
        <f t="shared" si="2"/>
        <v>1.1766480615477447E-3</v>
      </c>
      <c r="H55" s="8">
        <f t="shared" si="5"/>
        <v>0.30370493287071965</v>
      </c>
      <c r="I55">
        <f t="shared" si="3"/>
        <v>5.5295300690318405E-3</v>
      </c>
    </row>
    <row r="56" spans="1:9">
      <c r="A56" s="3" t="s">
        <v>20</v>
      </c>
      <c r="B56">
        <v>27.89</v>
      </c>
      <c r="C56" s="4">
        <v>1595</v>
      </c>
      <c r="D56">
        <f t="shared" si="6"/>
        <v>57.188956615274293</v>
      </c>
      <c r="E56" s="6">
        <f t="shared" si="1"/>
        <v>5.240797389787181E-3</v>
      </c>
      <c r="F56" s="7">
        <f t="shared" si="4"/>
        <v>0.85153593149834239</v>
      </c>
      <c r="G56" s="8">
        <f t="shared" si="2"/>
        <v>8.4145421632222054E-3</v>
      </c>
      <c r="H56" s="8">
        <f t="shared" si="5"/>
        <v>0.31211947503394183</v>
      </c>
      <c r="I56">
        <f t="shared" si="3"/>
        <v>1.010263305194381E-3</v>
      </c>
    </row>
    <row r="57" spans="1:9">
      <c r="A57" s="3" t="s">
        <v>139</v>
      </c>
      <c r="B57">
        <v>5.07</v>
      </c>
      <c r="C57" s="4">
        <v>285</v>
      </c>
      <c r="D57">
        <f t="shared" si="6"/>
        <v>56.213017751479285</v>
      </c>
      <c r="E57" s="6">
        <f t="shared" si="1"/>
        <v>9.3644342074567183E-4</v>
      </c>
      <c r="F57" s="7">
        <f t="shared" si="4"/>
        <v>0.85247237491908812</v>
      </c>
      <c r="G57" s="8">
        <f t="shared" si="2"/>
        <v>1.5296424800120682E-3</v>
      </c>
      <c r="H57" s="8">
        <f t="shared" si="5"/>
        <v>0.31364911751395391</v>
      </c>
      <c r="I57">
        <f t="shared" si="3"/>
        <v>1.0231266449157284E-2</v>
      </c>
    </row>
    <row r="58" spans="1:9">
      <c r="A58" s="3" t="s">
        <v>74</v>
      </c>
      <c r="B58">
        <v>51.12</v>
      </c>
      <c r="C58" s="4">
        <v>2830</v>
      </c>
      <c r="D58">
        <f t="shared" si="6"/>
        <v>55.359937402190923</v>
      </c>
      <c r="E58" s="6">
        <f t="shared" si="1"/>
        <v>9.2987188796850914E-3</v>
      </c>
      <c r="F58" s="7">
        <f t="shared" si="4"/>
        <v>0.86177109379877326</v>
      </c>
      <c r="G58" s="8">
        <f t="shared" si="2"/>
        <v>1.5423140745210439E-2</v>
      </c>
      <c r="H58" s="8">
        <f t="shared" si="5"/>
        <v>0.32907225825916436</v>
      </c>
      <c r="I58">
        <f t="shared" si="3"/>
        <v>1.2357004954831607E-3</v>
      </c>
    </row>
    <row r="59" spans="1:9">
      <c r="A59" s="3" t="s">
        <v>112</v>
      </c>
      <c r="B59">
        <v>6.15</v>
      </c>
      <c r="C59" s="4">
        <v>336</v>
      </c>
      <c r="D59">
        <f t="shared" si="6"/>
        <v>54.634146341463413</v>
      </c>
      <c r="E59" s="6">
        <f t="shared" si="1"/>
        <v>1.1040175065633183E-3</v>
      </c>
      <c r="F59" s="7">
        <f t="shared" si="4"/>
        <v>0.86287511130533656</v>
      </c>
      <c r="G59" s="8">
        <f t="shared" si="2"/>
        <v>1.8554834816714438E-3</v>
      </c>
      <c r="H59" s="8">
        <f t="shared" si="5"/>
        <v>0.33092774174083583</v>
      </c>
      <c r="I59">
        <f t="shared" si="3"/>
        <v>1.0685870375330364E-2</v>
      </c>
    </row>
    <row r="60" spans="1:9">
      <c r="A60" s="3" t="s">
        <v>110</v>
      </c>
      <c r="B60">
        <v>53.03</v>
      </c>
      <c r="C60" s="4">
        <v>2869</v>
      </c>
      <c r="D60">
        <f t="shared" si="6"/>
        <v>54.101452008297187</v>
      </c>
      <c r="E60" s="6">
        <f t="shared" si="1"/>
        <v>9.4268637688397633E-3</v>
      </c>
      <c r="F60" s="7">
        <f t="shared" si="4"/>
        <v>0.87230197507417628</v>
      </c>
      <c r="G60" s="8">
        <f t="shared" si="2"/>
        <v>1.599939659073767E-2</v>
      </c>
      <c r="H60" s="8">
        <f t="shared" si="5"/>
        <v>0.34692713833157351</v>
      </c>
      <c r="I60">
        <f t="shared" si="3"/>
        <v>3.9385329872509423E-3</v>
      </c>
    </row>
    <row r="61" spans="1:9">
      <c r="A61" s="3" t="s">
        <v>92</v>
      </c>
      <c r="B61">
        <v>19.34</v>
      </c>
      <c r="C61" s="4">
        <v>1010</v>
      </c>
      <c r="D61">
        <f t="shared" si="6"/>
        <v>52.223371251292662</v>
      </c>
      <c r="E61" s="6">
        <f t="shared" si="1"/>
        <v>3.3186240524671175E-3</v>
      </c>
      <c r="F61" s="7">
        <f t="shared" si="4"/>
        <v>0.87562059912664336</v>
      </c>
      <c r="G61" s="8">
        <f t="shared" si="2"/>
        <v>5.8349675667521495E-3</v>
      </c>
      <c r="H61" s="8">
        <f t="shared" si="5"/>
        <v>0.35276210589832568</v>
      </c>
      <c r="I61">
        <f t="shared" si="3"/>
        <v>4.0719697694701629E-3</v>
      </c>
    </row>
    <row r="62" spans="1:9">
      <c r="A62" s="3" t="s">
        <v>59</v>
      </c>
      <c r="B62">
        <v>19.809999999999999</v>
      </c>
      <c r="C62" s="4">
        <v>1002</v>
      </c>
      <c r="D62">
        <f t="shared" si="6"/>
        <v>50.580514891468958</v>
      </c>
      <c r="E62" s="6">
        <f t="shared" si="1"/>
        <v>3.2923379213584672E-3</v>
      </c>
      <c r="F62" s="7">
        <f t="shared" si="4"/>
        <v>0.87891293704800177</v>
      </c>
      <c r="G62" s="8">
        <f t="shared" si="2"/>
        <v>5.9767687434002107E-3</v>
      </c>
      <c r="H62" s="8">
        <f t="shared" si="5"/>
        <v>0.35873887464172588</v>
      </c>
      <c r="I62">
        <f t="shared" si="3"/>
        <v>6.7297610707510724E-3</v>
      </c>
    </row>
    <row r="63" spans="1:9">
      <c r="A63" s="3" t="s">
        <v>26</v>
      </c>
      <c r="B63">
        <v>32.58</v>
      </c>
      <c r="C63" s="4">
        <v>1620</v>
      </c>
      <c r="D63">
        <f t="shared" si="6"/>
        <v>49.723756906077348</v>
      </c>
      <c r="E63" s="6">
        <f t="shared" si="1"/>
        <v>5.3229415495017135E-3</v>
      </c>
      <c r="F63" s="7">
        <f t="shared" si="4"/>
        <v>0.88423587859750352</v>
      </c>
      <c r="G63" s="8">
        <f t="shared" si="2"/>
        <v>9.8295368833911604E-3</v>
      </c>
      <c r="H63" s="8">
        <f t="shared" si="5"/>
        <v>0.36856841152511705</v>
      </c>
      <c r="I63">
        <f t="shared" si="3"/>
        <v>1.9084118993542565E-3</v>
      </c>
    </row>
    <row r="64" spans="1:9">
      <c r="A64" s="3" t="s">
        <v>77</v>
      </c>
      <c r="B64">
        <v>9.16</v>
      </c>
      <c r="C64" s="4">
        <v>442</v>
      </c>
      <c r="D64">
        <f t="shared" si="6"/>
        <v>48.253275109170303</v>
      </c>
      <c r="E64" s="6">
        <f t="shared" si="1"/>
        <v>1.4523087437529367E-3</v>
      </c>
      <c r="F64" s="7">
        <f t="shared" si="4"/>
        <v>0.88568818734125643</v>
      </c>
      <c r="G64" s="8">
        <f t="shared" si="2"/>
        <v>2.7636144214813699E-3</v>
      </c>
      <c r="H64" s="8">
        <f t="shared" si="5"/>
        <v>0.37133202594659842</v>
      </c>
      <c r="I64">
        <f t="shared" si="3"/>
        <v>4.9136425177579435E-3</v>
      </c>
    </row>
    <row r="65" spans="1:9">
      <c r="A65" s="3" t="s">
        <v>80</v>
      </c>
      <c r="B65">
        <v>23.42</v>
      </c>
      <c r="C65" s="4">
        <v>1102</v>
      </c>
      <c r="D65">
        <f t="shared" si="6"/>
        <v>47.05380017079419</v>
      </c>
      <c r="E65" s="6">
        <f t="shared" si="1"/>
        <v>3.6209145602165978E-3</v>
      </c>
      <c r="F65" s="7">
        <f t="shared" si="4"/>
        <v>0.88930910190147305</v>
      </c>
      <c r="G65" s="8">
        <f t="shared" si="2"/>
        <v>7.0659224619097905E-3</v>
      </c>
      <c r="H65" s="8">
        <f t="shared" si="5"/>
        <v>0.37839794840850821</v>
      </c>
      <c r="I65">
        <f t="shared" si="3"/>
        <v>1.253082080718998E-2</v>
      </c>
    </row>
    <row r="66" spans="1:9">
      <c r="A66" s="3" t="s">
        <v>63</v>
      </c>
      <c r="B66">
        <v>59.59</v>
      </c>
      <c r="C66" s="4">
        <v>2781</v>
      </c>
      <c r="D66">
        <f t="shared" ref="D66:D97" si="7">C66/B66</f>
        <v>46.668904178553447</v>
      </c>
      <c r="E66" s="6">
        <f t="shared" si="1"/>
        <v>9.1377163266446078E-3</v>
      </c>
      <c r="F66" s="7">
        <f t="shared" si="4"/>
        <v>0.89844681822811767</v>
      </c>
      <c r="G66" s="8">
        <f t="shared" si="2"/>
        <v>1.7978578971187209E-2</v>
      </c>
      <c r="H66" s="8">
        <f t="shared" si="5"/>
        <v>0.39637652737969542</v>
      </c>
      <c r="I66">
        <f t="shared" si="3"/>
        <v>1.8639932944353177E-3</v>
      </c>
    </row>
    <row r="67" spans="1:9">
      <c r="A67" s="3" t="s">
        <v>68</v>
      </c>
      <c r="B67">
        <v>8.76</v>
      </c>
      <c r="C67" s="4">
        <v>392</v>
      </c>
      <c r="D67">
        <f t="shared" si="7"/>
        <v>44.748858447488587</v>
      </c>
      <c r="E67" s="6">
        <f t="shared" ref="E67:E130" si="8">C67/304343</f>
        <v>1.2880204243238714E-3</v>
      </c>
      <c r="F67" s="7">
        <f t="shared" si="4"/>
        <v>0.89973483865244153</v>
      </c>
      <c r="G67" s="8">
        <f t="shared" ref="G67:G130" si="9">B67/3314.5</f>
        <v>2.6429325690149343E-3</v>
      </c>
      <c r="H67" s="8">
        <f t="shared" si="5"/>
        <v>0.39901945994871035</v>
      </c>
      <c r="I67">
        <f t="shared" ref="I67:I130" si="10">F67*H68-F68*H67</f>
        <v>1.3707750555422837E-3</v>
      </c>
    </row>
    <row r="68" spans="1:9">
      <c r="A68" s="3" t="s">
        <v>55</v>
      </c>
      <c r="B68">
        <v>6.32</v>
      </c>
      <c r="C68" s="4">
        <v>263</v>
      </c>
      <c r="D68">
        <f t="shared" si="7"/>
        <v>41.61392405063291</v>
      </c>
      <c r="E68" s="6">
        <f t="shared" si="8"/>
        <v>8.6415656019688317E-4</v>
      </c>
      <c r="F68" s="7">
        <f t="shared" ref="F68:F131" si="11">F67+E68</f>
        <v>0.90059899521263842</v>
      </c>
      <c r="G68" s="8">
        <f t="shared" si="9"/>
        <v>1.9067732689696788E-3</v>
      </c>
      <c r="H68" s="8">
        <f t="shared" ref="H68:H131" si="12">H67+G68</f>
        <v>0.40092623321768001</v>
      </c>
      <c r="I68">
        <f t="shared" si="10"/>
        <v>2.7622979141712634E-3</v>
      </c>
    </row>
    <row r="69" spans="1:9">
      <c r="A69" s="3" t="s">
        <v>96</v>
      </c>
      <c r="B69">
        <v>12.6</v>
      </c>
      <c r="C69" s="4">
        <v>502</v>
      </c>
      <c r="D69">
        <f t="shared" si="7"/>
        <v>39.841269841269842</v>
      </c>
      <c r="E69" s="6">
        <f t="shared" si="8"/>
        <v>1.6494547270678149E-3</v>
      </c>
      <c r="F69" s="7">
        <f t="shared" si="11"/>
        <v>0.90224844993970621</v>
      </c>
      <c r="G69" s="8">
        <f t="shared" si="9"/>
        <v>3.8014783526927136E-3</v>
      </c>
      <c r="H69" s="8">
        <f t="shared" si="12"/>
        <v>0.40472771157037274</v>
      </c>
      <c r="I69">
        <f t="shared" si="10"/>
        <v>2.1770366132125851E-2</v>
      </c>
    </row>
    <row r="70" spans="1:9">
      <c r="A70" s="3" t="s">
        <v>102</v>
      </c>
      <c r="B70">
        <v>98.53</v>
      </c>
      <c r="C70" s="4">
        <v>3798</v>
      </c>
      <c r="D70">
        <f t="shared" si="7"/>
        <v>38.54663554247437</v>
      </c>
      <c r="E70" s="6">
        <f t="shared" si="8"/>
        <v>1.2479340743831795E-2</v>
      </c>
      <c r="F70" s="7">
        <f t="shared" si="11"/>
        <v>0.91472779068353804</v>
      </c>
      <c r="G70" s="8">
        <f t="shared" si="9"/>
        <v>2.972695730879469E-2</v>
      </c>
      <c r="H70" s="8">
        <f t="shared" si="12"/>
        <v>0.43445466887916745</v>
      </c>
      <c r="I70">
        <f t="shared" si="10"/>
        <v>2.9462763857109331E-3</v>
      </c>
    </row>
    <row r="71" spans="1:9">
      <c r="A71" s="3" t="s">
        <v>97</v>
      </c>
      <c r="B71">
        <v>13.2</v>
      </c>
      <c r="C71" s="4">
        <v>488</v>
      </c>
      <c r="D71">
        <f t="shared" si="7"/>
        <v>36.969696969696969</v>
      </c>
      <c r="E71" s="6">
        <f t="shared" si="8"/>
        <v>1.6034539976276768E-3</v>
      </c>
      <c r="F71" s="7">
        <f t="shared" si="11"/>
        <v>0.91633124468116567</v>
      </c>
      <c r="G71" s="8">
        <f t="shared" si="9"/>
        <v>3.9825011313923669E-3</v>
      </c>
      <c r="H71" s="8">
        <f t="shared" si="12"/>
        <v>0.43843717001055982</v>
      </c>
      <c r="I71">
        <f t="shared" si="10"/>
        <v>1.8635396514855573E-3</v>
      </c>
    </row>
    <row r="72" spans="1:9">
      <c r="A72" s="3" t="s">
        <v>122</v>
      </c>
      <c r="B72">
        <v>8.33</v>
      </c>
      <c r="C72" s="4">
        <v>305</v>
      </c>
      <c r="D72">
        <f t="shared" si="7"/>
        <v>36.614645858343337</v>
      </c>
      <c r="E72" s="6">
        <f t="shared" si="8"/>
        <v>1.002158748517298E-3</v>
      </c>
      <c r="F72" s="7">
        <f t="shared" si="11"/>
        <v>0.91733340342968295</v>
      </c>
      <c r="G72" s="8">
        <f t="shared" si="9"/>
        <v>2.5131995776135163E-3</v>
      </c>
      <c r="H72" s="8">
        <f t="shared" si="12"/>
        <v>0.44095036958817335</v>
      </c>
      <c r="I72">
        <f t="shared" si="10"/>
        <v>2.1482160523713656E-3</v>
      </c>
    </row>
    <row r="73" spans="1:9">
      <c r="A73" s="3" t="s">
        <v>34</v>
      </c>
      <c r="B73">
        <v>9.39</v>
      </c>
      <c r="C73" s="4">
        <v>311</v>
      </c>
      <c r="D73">
        <f t="shared" si="7"/>
        <v>33.120340788072419</v>
      </c>
      <c r="E73" s="6">
        <f t="shared" si="8"/>
        <v>1.0218733468487858E-3</v>
      </c>
      <c r="F73" s="7">
        <f t="shared" si="11"/>
        <v>0.91835527677653173</v>
      </c>
      <c r="G73" s="8">
        <f t="shared" si="9"/>
        <v>2.8330064866495704E-3</v>
      </c>
      <c r="H73" s="8">
        <f t="shared" si="12"/>
        <v>0.44378337607482293</v>
      </c>
      <c r="I73">
        <f t="shared" si="10"/>
        <v>1.633727747514524E-3</v>
      </c>
    </row>
    <row r="74" spans="1:9">
      <c r="A74" s="3" t="s">
        <v>64</v>
      </c>
      <c r="B74">
        <v>7.07</v>
      </c>
      <c r="C74" s="4">
        <v>223</v>
      </c>
      <c r="D74">
        <f t="shared" si="7"/>
        <v>31.541725601131539</v>
      </c>
      <c r="E74" s="6">
        <f t="shared" si="8"/>
        <v>7.3272590465363091E-4</v>
      </c>
      <c r="F74" s="7">
        <f t="shared" si="11"/>
        <v>0.9190880026811854</v>
      </c>
      <c r="G74" s="8">
        <f t="shared" si="9"/>
        <v>2.1330517423442451E-3</v>
      </c>
      <c r="H74" s="8">
        <f t="shared" si="12"/>
        <v>0.44591642781716717</v>
      </c>
      <c r="I74">
        <f t="shared" si="10"/>
        <v>9.7185858263496572E-3</v>
      </c>
    </row>
    <row r="75" spans="1:9">
      <c r="A75" s="3" t="s">
        <v>17</v>
      </c>
      <c r="B75">
        <v>41.32</v>
      </c>
      <c r="C75" s="4">
        <v>1187</v>
      </c>
      <c r="D75">
        <f t="shared" si="7"/>
        <v>28.727008712487898</v>
      </c>
      <c r="E75" s="6">
        <f t="shared" si="8"/>
        <v>3.9002047032460087E-3</v>
      </c>
      <c r="F75" s="7">
        <f t="shared" si="11"/>
        <v>0.92298820738443144</v>
      </c>
      <c r="G75" s="8">
        <f t="shared" si="9"/>
        <v>1.2466435359782773E-2</v>
      </c>
      <c r="H75" s="8">
        <f t="shared" si="12"/>
        <v>0.45838286317694993</v>
      </c>
      <c r="I75">
        <f t="shared" si="10"/>
        <v>1.071922334780484E-3</v>
      </c>
    </row>
    <row r="76" spans="1:9">
      <c r="A76" s="3" t="s">
        <v>52</v>
      </c>
      <c r="B76">
        <v>4.5199999999999996</v>
      </c>
      <c r="C76" s="4">
        <v>124</v>
      </c>
      <c r="D76">
        <f t="shared" si="7"/>
        <v>27.433628318584073</v>
      </c>
      <c r="E76" s="6">
        <f t="shared" si="8"/>
        <v>4.0743503218408178E-4</v>
      </c>
      <c r="F76" s="7">
        <f t="shared" si="11"/>
        <v>0.92339564241661554</v>
      </c>
      <c r="G76" s="8">
        <f t="shared" si="9"/>
        <v>1.3637049328707193E-3</v>
      </c>
      <c r="H76" s="8">
        <f t="shared" si="12"/>
        <v>0.45974656810982067</v>
      </c>
      <c r="I76">
        <f t="shared" si="10"/>
        <v>2.6860624080286832E-2</v>
      </c>
    </row>
    <row r="77" spans="1:9">
      <c r="A77" s="3" t="s">
        <v>99</v>
      </c>
      <c r="B77">
        <v>113.23</v>
      </c>
      <c r="C77" s="4">
        <v>3101</v>
      </c>
      <c r="D77">
        <f t="shared" si="7"/>
        <v>27.386734964232094</v>
      </c>
      <c r="E77" s="6">
        <f t="shared" si="8"/>
        <v>1.0189161570990625E-2</v>
      </c>
      <c r="F77" s="7">
        <f t="shared" si="11"/>
        <v>0.93358480398760613</v>
      </c>
      <c r="G77" s="8">
        <f t="shared" si="9"/>
        <v>3.4162015386936188E-2</v>
      </c>
      <c r="H77" s="8">
        <f t="shared" si="12"/>
        <v>0.49390858349675687</v>
      </c>
      <c r="I77">
        <f t="shared" si="10"/>
        <v>1.5220050979520838E-3</v>
      </c>
    </row>
    <row r="78" spans="1:9">
      <c r="A78" s="3" t="s">
        <v>40</v>
      </c>
      <c r="B78">
        <v>6.36</v>
      </c>
      <c r="C78" s="4">
        <v>166</v>
      </c>
      <c r="D78">
        <f t="shared" si="7"/>
        <v>26.10062893081761</v>
      </c>
      <c r="E78" s="6">
        <f t="shared" si="8"/>
        <v>5.4543722050449657E-4</v>
      </c>
      <c r="F78" s="7">
        <f t="shared" si="11"/>
        <v>0.93413024120811061</v>
      </c>
      <c r="G78" s="8">
        <f t="shared" si="9"/>
        <v>1.9188414542163222E-3</v>
      </c>
      <c r="H78" s="8">
        <f t="shared" si="12"/>
        <v>0.49582742495097321</v>
      </c>
      <c r="I78">
        <f t="shared" si="10"/>
        <v>1.1797056037281539E-3</v>
      </c>
    </row>
    <row r="79" spans="1:9">
      <c r="A79" s="3" t="s">
        <v>53</v>
      </c>
      <c r="B79">
        <v>4.92</v>
      </c>
      <c r="C79" s="4">
        <v>127</v>
      </c>
      <c r="D79">
        <f t="shared" si="7"/>
        <v>25.8130081300813</v>
      </c>
      <c r="E79" s="6">
        <f t="shared" si="8"/>
        <v>4.1729233134982571E-4</v>
      </c>
      <c r="F79" s="7">
        <f t="shared" si="11"/>
        <v>0.93454753353946041</v>
      </c>
      <c r="G79" s="8">
        <f t="shared" si="9"/>
        <v>1.484386785337155E-3</v>
      </c>
      <c r="H79" s="8">
        <f t="shared" si="12"/>
        <v>0.49731181173631034</v>
      </c>
      <c r="I79">
        <f t="shared" si="10"/>
        <v>6.0822171504199551E-3</v>
      </c>
    </row>
    <row r="80" spans="1:9">
      <c r="A80" s="3" t="s">
        <v>127</v>
      </c>
      <c r="B80">
        <v>25.35</v>
      </c>
      <c r="C80" s="4">
        <v>652</v>
      </c>
      <c r="D80">
        <f t="shared" si="7"/>
        <v>25.719921104536489</v>
      </c>
      <c r="E80" s="6">
        <f t="shared" si="8"/>
        <v>2.1423196853550108E-3</v>
      </c>
      <c r="F80" s="7">
        <f t="shared" si="11"/>
        <v>0.93668985322481546</v>
      </c>
      <c r="G80" s="8">
        <f t="shared" si="9"/>
        <v>7.6482124000603413E-3</v>
      </c>
      <c r="H80" s="8">
        <f t="shared" si="12"/>
        <v>0.50496002413637064</v>
      </c>
      <c r="I80">
        <f t="shared" si="10"/>
        <v>1.9665341179054829E-3</v>
      </c>
    </row>
    <row r="81" spans="1:9">
      <c r="A81" s="3" t="s">
        <v>58</v>
      </c>
      <c r="B81">
        <v>8.08</v>
      </c>
      <c r="C81" s="4">
        <v>191</v>
      </c>
      <c r="D81">
        <f t="shared" si="7"/>
        <v>23.638613861386137</v>
      </c>
      <c r="E81" s="6">
        <f t="shared" si="8"/>
        <v>6.2758138021902922E-4</v>
      </c>
      <c r="F81" s="7">
        <f t="shared" si="11"/>
        <v>0.93731743460503447</v>
      </c>
      <c r="G81" s="8">
        <f t="shared" si="9"/>
        <v>2.4377734198219943E-3</v>
      </c>
      <c r="H81" s="8">
        <f t="shared" si="12"/>
        <v>0.50739779755619263</v>
      </c>
      <c r="I81">
        <f t="shared" si="10"/>
        <v>8.5785231006678675E-3</v>
      </c>
    </row>
    <row r="82" spans="1:9">
      <c r="A82" s="3" t="s">
        <v>124</v>
      </c>
      <c r="B82">
        <v>35.24</v>
      </c>
      <c r="C82" s="4">
        <v>832</v>
      </c>
      <c r="D82">
        <f t="shared" si="7"/>
        <v>23.609534619750281</v>
      </c>
      <c r="E82" s="6">
        <f t="shared" si="8"/>
        <v>2.7337576352996456E-3</v>
      </c>
      <c r="F82" s="7">
        <f t="shared" si="11"/>
        <v>0.94005119224033407</v>
      </c>
      <c r="G82" s="8">
        <f t="shared" si="9"/>
        <v>1.0632071202292957E-2</v>
      </c>
      <c r="H82" s="8">
        <f t="shared" si="12"/>
        <v>0.51802986875848556</v>
      </c>
      <c r="I82">
        <f t="shared" si="10"/>
        <v>1.9200151008251787E-3</v>
      </c>
    </row>
    <row r="83" spans="1:9">
      <c r="A83" s="3" t="s">
        <v>70</v>
      </c>
      <c r="B83">
        <v>7.88</v>
      </c>
      <c r="C83" s="4">
        <v>185</v>
      </c>
      <c r="D83">
        <f t="shared" si="7"/>
        <v>23.477157360406093</v>
      </c>
      <c r="E83" s="6">
        <f t="shared" si="8"/>
        <v>6.0786678188754135E-4</v>
      </c>
      <c r="F83" s="7">
        <f t="shared" si="11"/>
        <v>0.94065905902222158</v>
      </c>
      <c r="G83" s="8">
        <f t="shared" si="9"/>
        <v>2.3774324935887767E-3</v>
      </c>
      <c r="H83" s="8">
        <f t="shared" si="12"/>
        <v>0.52040730125207435</v>
      </c>
      <c r="I83">
        <f t="shared" si="10"/>
        <v>3.1549297583616798E-3</v>
      </c>
    </row>
    <row r="84" spans="1:9">
      <c r="A84" s="3" t="s">
        <v>67</v>
      </c>
      <c r="B84">
        <v>12.87</v>
      </c>
      <c r="C84" s="4">
        <v>291</v>
      </c>
      <c r="D84">
        <f t="shared" si="7"/>
        <v>22.610722610722611</v>
      </c>
      <c r="E84" s="6">
        <f t="shared" si="8"/>
        <v>9.5615801907715969E-4</v>
      </c>
      <c r="F84" s="7">
        <f t="shared" si="11"/>
        <v>0.94161521704129869</v>
      </c>
      <c r="G84" s="8">
        <f t="shared" si="9"/>
        <v>3.8829386031075577E-3</v>
      </c>
      <c r="H84" s="8">
        <f t="shared" si="12"/>
        <v>0.52429023985518186</v>
      </c>
      <c r="I84">
        <f t="shared" si="10"/>
        <v>3.8021692707021493E-3</v>
      </c>
    </row>
    <row r="85" spans="1:9">
      <c r="A85" s="3" t="s">
        <v>46</v>
      </c>
      <c r="B85">
        <v>15.5</v>
      </c>
      <c r="C85" s="4">
        <v>349</v>
      </c>
      <c r="D85">
        <f t="shared" si="7"/>
        <v>22.516129032258064</v>
      </c>
      <c r="E85" s="6">
        <f t="shared" si="8"/>
        <v>1.1467324696148753E-3</v>
      </c>
      <c r="F85" s="7">
        <f t="shared" si="11"/>
        <v>0.94276194951091352</v>
      </c>
      <c r="G85" s="8">
        <f t="shared" si="9"/>
        <v>4.6764217830743702E-3</v>
      </c>
      <c r="H85" s="8">
        <f t="shared" si="12"/>
        <v>0.52896666163825623</v>
      </c>
      <c r="I85">
        <f t="shared" si="10"/>
        <v>2.5599575451026868E-3</v>
      </c>
    </row>
    <row r="86" spans="1:9">
      <c r="A86" s="3" t="s">
        <v>37</v>
      </c>
      <c r="B86">
        <v>10.43</v>
      </c>
      <c r="C86" s="4">
        <v>234</v>
      </c>
      <c r="D86">
        <f t="shared" si="7"/>
        <v>22.435282837967403</v>
      </c>
      <c r="E86" s="6">
        <f t="shared" si="8"/>
        <v>7.6886933492802524E-4</v>
      </c>
      <c r="F86" s="7">
        <f t="shared" si="11"/>
        <v>0.94353081884584156</v>
      </c>
      <c r="G86" s="8">
        <f t="shared" si="9"/>
        <v>3.146779303062302E-3</v>
      </c>
      <c r="H86" s="8">
        <f t="shared" si="12"/>
        <v>0.53211344094131852</v>
      </c>
      <c r="I86">
        <f t="shared" si="10"/>
        <v>1.8833258734771707E-3</v>
      </c>
    </row>
    <row r="87" spans="1:9">
      <c r="A87" s="3" t="s">
        <v>108</v>
      </c>
      <c r="B87">
        <v>7.66</v>
      </c>
      <c r="C87" s="4">
        <v>170</v>
      </c>
      <c r="D87">
        <f t="shared" si="7"/>
        <v>22.193211488250654</v>
      </c>
      <c r="E87" s="6">
        <f t="shared" si="8"/>
        <v>5.5858028605882174E-4</v>
      </c>
      <c r="F87" s="7">
        <f t="shared" si="11"/>
        <v>0.94408939913190038</v>
      </c>
      <c r="G87" s="8">
        <f t="shared" si="9"/>
        <v>2.3110574747322371E-3</v>
      </c>
      <c r="H87" s="8">
        <f t="shared" si="12"/>
        <v>0.53442449841605077</v>
      </c>
      <c r="I87">
        <f t="shared" si="10"/>
        <v>6.5719779442329207E-3</v>
      </c>
    </row>
    <row r="88" spans="1:9">
      <c r="A88" s="3" t="s">
        <v>27</v>
      </c>
      <c r="B88">
        <v>26.63</v>
      </c>
      <c r="C88" s="4">
        <v>577</v>
      </c>
      <c r="D88">
        <f t="shared" si="7"/>
        <v>21.667292527224934</v>
      </c>
      <c r="E88" s="6">
        <f t="shared" si="8"/>
        <v>1.8958872062114127E-3</v>
      </c>
      <c r="F88" s="7">
        <f t="shared" si="11"/>
        <v>0.94598528633811174</v>
      </c>
      <c r="G88" s="8">
        <f t="shared" si="9"/>
        <v>8.0343943279529342E-3</v>
      </c>
      <c r="H88" s="8">
        <f t="shared" si="12"/>
        <v>0.54245889274400372</v>
      </c>
      <c r="I88">
        <f t="shared" si="10"/>
        <v>4.2377572489342707E-3</v>
      </c>
    </row>
    <row r="89" spans="1:9">
      <c r="A89" s="3" t="s">
        <v>104</v>
      </c>
      <c r="B89">
        <v>17.14</v>
      </c>
      <c r="C89" s="4">
        <v>367</v>
      </c>
      <c r="D89">
        <f t="shared" si="7"/>
        <v>21.411901983663942</v>
      </c>
      <c r="E89" s="6">
        <f t="shared" si="8"/>
        <v>1.2058762646093388E-3</v>
      </c>
      <c r="F89" s="7">
        <f t="shared" si="11"/>
        <v>0.94719116260272107</v>
      </c>
      <c r="G89" s="8">
        <f t="shared" si="9"/>
        <v>5.171217378186755E-3</v>
      </c>
      <c r="H89" s="8">
        <f t="shared" si="12"/>
        <v>0.54763011012219043</v>
      </c>
      <c r="I89">
        <f t="shared" si="10"/>
        <v>7.1649946184335622E-3</v>
      </c>
    </row>
    <row r="90" spans="1:9">
      <c r="A90" s="3" t="s">
        <v>95</v>
      </c>
      <c r="B90">
        <v>28.97</v>
      </c>
      <c r="C90" s="4">
        <v>619</v>
      </c>
      <c r="D90">
        <f t="shared" si="7"/>
        <v>21.366931308249914</v>
      </c>
      <c r="E90" s="6">
        <f t="shared" si="8"/>
        <v>2.0338893945318274E-3</v>
      </c>
      <c r="F90" s="7">
        <f t="shared" si="11"/>
        <v>0.94922505199725293</v>
      </c>
      <c r="G90" s="8">
        <f t="shared" si="9"/>
        <v>8.7403831648815798E-3</v>
      </c>
      <c r="H90" s="8">
        <f t="shared" si="12"/>
        <v>0.556370493287072</v>
      </c>
      <c r="I90">
        <f t="shared" si="10"/>
        <v>7.1250870748538198E-3</v>
      </c>
    </row>
    <row r="91" spans="1:9">
      <c r="A91" s="3" t="s">
        <v>73</v>
      </c>
      <c r="B91">
        <v>28.62</v>
      </c>
      <c r="C91" s="4">
        <v>586</v>
      </c>
      <c r="D91">
        <f t="shared" si="7"/>
        <v>20.475192173305381</v>
      </c>
      <c r="E91" s="6">
        <f t="shared" si="8"/>
        <v>1.9254591037086446E-3</v>
      </c>
      <c r="F91" s="7">
        <f t="shared" si="11"/>
        <v>0.9511505111009616</v>
      </c>
      <c r="G91" s="8">
        <f t="shared" si="9"/>
        <v>8.6347865439734498E-3</v>
      </c>
      <c r="H91" s="8">
        <f t="shared" si="12"/>
        <v>0.56500527983104543</v>
      </c>
      <c r="I91">
        <f t="shared" si="10"/>
        <v>2.3828220129239575E-2</v>
      </c>
    </row>
    <row r="92" spans="1:9">
      <c r="A92" s="3" t="s">
        <v>60</v>
      </c>
      <c r="B92">
        <v>95.65</v>
      </c>
      <c r="C92" s="4">
        <v>1950</v>
      </c>
      <c r="D92">
        <f t="shared" si="7"/>
        <v>20.386826973340302</v>
      </c>
      <c r="E92" s="6">
        <f t="shared" si="8"/>
        <v>6.4072444577335441E-3</v>
      </c>
      <c r="F92" s="7">
        <f t="shared" si="11"/>
        <v>0.95755775555869516</v>
      </c>
      <c r="G92" s="8">
        <f t="shared" si="9"/>
        <v>2.8858047971036357E-2</v>
      </c>
      <c r="H92" s="8">
        <f t="shared" si="12"/>
        <v>0.59386332780208173</v>
      </c>
      <c r="I92">
        <f t="shared" si="10"/>
        <v>5.4733991171058705E-3</v>
      </c>
    </row>
    <row r="93" spans="1:9">
      <c r="A93" s="3" t="s">
        <v>23</v>
      </c>
      <c r="B93">
        <v>21.85</v>
      </c>
      <c r="C93" s="4">
        <v>430</v>
      </c>
      <c r="D93">
        <f t="shared" si="7"/>
        <v>19.679633867276888</v>
      </c>
      <c r="E93" s="6">
        <f t="shared" si="8"/>
        <v>1.4128795470899609E-3</v>
      </c>
      <c r="F93" s="7">
        <f t="shared" si="11"/>
        <v>0.95897063510578506</v>
      </c>
      <c r="G93" s="8">
        <f t="shared" si="9"/>
        <v>6.5922461909790316E-3</v>
      </c>
      <c r="H93" s="8">
        <f t="shared" si="12"/>
        <v>0.60045557399306071</v>
      </c>
      <c r="I93">
        <f t="shared" si="10"/>
        <v>3.3563709407044007E-3</v>
      </c>
    </row>
    <row r="94" spans="1:9">
      <c r="A94" s="3" t="s">
        <v>109</v>
      </c>
      <c r="B94">
        <v>13.36</v>
      </c>
      <c r="C94" s="4">
        <v>258</v>
      </c>
      <c r="D94">
        <f t="shared" si="7"/>
        <v>19.311377245508982</v>
      </c>
      <c r="E94" s="6">
        <f t="shared" si="8"/>
        <v>8.477277282539766E-4</v>
      </c>
      <c r="F94" s="7">
        <f t="shared" si="11"/>
        <v>0.95981836283403899</v>
      </c>
      <c r="G94" s="8">
        <f t="shared" si="9"/>
        <v>4.0307738723789404E-3</v>
      </c>
      <c r="H94" s="8">
        <f t="shared" si="12"/>
        <v>0.60448634786543964</v>
      </c>
      <c r="I94">
        <f t="shared" si="10"/>
        <v>4.55494490302355E-3</v>
      </c>
    </row>
    <row r="95" spans="1:9">
      <c r="A95" s="3" t="s">
        <v>106</v>
      </c>
      <c r="B95">
        <v>18.13</v>
      </c>
      <c r="C95" s="4">
        <v>350</v>
      </c>
      <c r="D95">
        <f t="shared" si="7"/>
        <v>19.305019305019307</v>
      </c>
      <c r="E95" s="6">
        <f t="shared" si="8"/>
        <v>1.1500182360034566E-3</v>
      </c>
      <c r="F95" s="7">
        <f t="shared" si="11"/>
        <v>0.96096838107004245</v>
      </c>
      <c r="G95" s="8">
        <f t="shared" si="9"/>
        <v>5.4699049630411826E-3</v>
      </c>
      <c r="H95" s="8">
        <f t="shared" si="12"/>
        <v>0.60995625282848087</v>
      </c>
      <c r="I95">
        <f t="shared" si="10"/>
        <v>2.5695711850375336E-3</v>
      </c>
    </row>
    <row r="96" spans="1:9">
      <c r="A96" s="3" t="s">
        <v>54</v>
      </c>
      <c r="B96">
        <v>10.19</v>
      </c>
      <c r="C96" s="4">
        <v>192</v>
      </c>
      <c r="D96">
        <f t="shared" si="7"/>
        <v>18.84200196270854</v>
      </c>
      <c r="E96" s="6">
        <f t="shared" si="8"/>
        <v>6.3086714660761051E-4</v>
      </c>
      <c r="F96" s="7">
        <f t="shared" si="11"/>
        <v>0.9615992482166501</v>
      </c>
      <c r="G96" s="8">
        <f t="shared" si="9"/>
        <v>3.0743701915824408E-3</v>
      </c>
      <c r="H96" s="8">
        <f t="shared" si="12"/>
        <v>0.61303062302006328</v>
      </c>
      <c r="I96">
        <f t="shared" si="10"/>
        <v>3.5635834534925026E-3</v>
      </c>
    </row>
    <row r="97" spans="1:9">
      <c r="A97" s="3" t="s">
        <v>24</v>
      </c>
      <c r="B97">
        <v>14.13</v>
      </c>
      <c r="C97" s="4">
        <v>266</v>
      </c>
      <c r="D97">
        <f t="shared" si="7"/>
        <v>18.825194621372965</v>
      </c>
      <c r="E97" s="6">
        <f t="shared" si="8"/>
        <v>8.7401385936262705E-4</v>
      </c>
      <c r="F97" s="7">
        <f t="shared" si="11"/>
        <v>0.96247326207601269</v>
      </c>
      <c r="G97" s="8">
        <f t="shared" si="9"/>
        <v>4.2630864383768289E-3</v>
      </c>
      <c r="H97" s="8">
        <f t="shared" si="12"/>
        <v>0.61729370945844009</v>
      </c>
      <c r="I97">
        <f t="shared" si="10"/>
        <v>4.4634350253280886E-3</v>
      </c>
    </row>
    <row r="98" spans="1:9">
      <c r="A98" s="3" t="s">
        <v>31</v>
      </c>
      <c r="B98">
        <v>17.62</v>
      </c>
      <c r="C98" s="4">
        <v>322</v>
      </c>
      <c r="D98">
        <f t="shared" ref="D98:D129" si="13">C98/B98</f>
        <v>18.274687854710557</v>
      </c>
      <c r="E98" s="6">
        <f t="shared" si="8"/>
        <v>1.05801677712318E-3</v>
      </c>
      <c r="F98" s="7">
        <f t="shared" si="11"/>
        <v>0.96353127885313583</v>
      </c>
      <c r="G98" s="8">
        <f t="shared" si="9"/>
        <v>5.3160356011464783E-3</v>
      </c>
      <c r="H98" s="8">
        <f t="shared" si="12"/>
        <v>0.62260974505958655</v>
      </c>
      <c r="I98">
        <f t="shared" si="10"/>
        <v>1.5532015291079837E-3</v>
      </c>
    </row>
    <row r="99" spans="1:9">
      <c r="A99" s="3" t="s">
        <v>49</v>
      </c>
      <c r="B99">
        <v>6.11</v>
      </c>
      <c r="C99" s="4">
        <v>109</v>
      </c>
      <c r="D99">
        <f t="shared" si="13"/>
        <v>17.839607201309327</v>
      </c>
      <c r="E99" s="6">
        <f t="shared" si="8"/>
        <v>3.5814853635536222E-4</v>
      </c>
      <c r="F99" s="7">
        <f t="shared" si="11"/>
        <v>0.96388942738949124</v>
      </c>
      <c r="G99" s="8">
        <f t="shared" si="9"/>
        <v>1.8434152964248002E-3</v>
      </c>
      <c r="H99" s="8">
        <f t="shared" si="12"/>
        <v>0.62445316035601139</v>
      </c>
      <c r="I99">
        <f t="shared" si="10"/>
        <v>1.0522193905355248E-2</v>
      </c>
    </row>
    <row r="100" spans="1:9">
      <c r="A100" s="3" t="s">
        <v>48</v>
      </c>
      <c r="B100">
        <v>41.22</v>
      </c>
      <c r="C100" s="4">
        <v>714</v>
      </c>
      <c r="D100">
        <f t="shared" si="13"/>
        <v>17.321688500727802</v>
      </c>
      <c r="E100" s="6">
        <f t="shared" si="8"/>
        <v>2.3460372014470513E-3</v>
      </c>
      <c r="F100" s="7">
        <f t="shared" si="11"/>
        <v>0.96623546459093834</v>
      </c>
      <c r="G100" s="8">
        <f t="shared" si="9"/>
        <v>1.2436264896666164E-2</v>
      </c>
      <c r="H100" s="8">
        <f t="shared" si="12"/>
        <v>0.63688942525267755</v>
      </c>
      <c r="I100">
        <f t="shared" si="10"/>
        <v>1.7870360954057585E-3</v>
      </c>
    </row>
    <row r="101" spans="1:9">
      <c r="A101" s="3" t="s">
        <v>42</v>
      </c>
      <c r="B101">
        <v>6.97</v>
      </c>
      <c r="C101" s="4">
        <v>117</v>
      </c>
      <c r="D101">
        <f t="shared" si="13"/>
        <v>16.786226685796269</v>
      </c>
      <c r="E101" s="6">
        <f t="shared" si="8"/>
        <v>3.8443466746401262E-4</v>
      </c>
      <c r="F101" s="7">
        <f t="shared" si="11"/>
        <v>0.9666198992584023</v>
      </c>
      <c r="G101" s="8">
        <f t="shared" si="9"/>
        <v>2.1028812792276363E-3</v>
      </c>
      <c r="H101" s="8">
        <f t="shared" si="12"/>
        <v>0.6389923065319052</v>
      </c>
      <c r="I101">
        <f t="shared" si="10"/>
        <v>1.1744807940279323E-3</v>
      </c>
    </row>
    <row r="102" spans="1:9">
      <c r="A102" s="3" t="s">
        <v>101</v>
      </c>
      <c r="B102">
        <v>4.5599999999999996</v>
      </c>
      <c r="C102" s="4">
        <v>74</v>
      </c>
      <c r="D102">
        <f t="shared" si="13"/>
        <v>16.228070175438599</v>
      </c>
      <c r="E102" s="6">
        <f t="shared" si="8"/>
        <v>2.4314671275501654E-4</v>
      </c>
      <c r="F102" s="7">
        <f t="shared" si="11"/>
        <v>0.96686304597115735</v>
      </c>
      <c r="G102" s="8">
        <f t="shared" si="9"/>
        <v>1.375773118117363E-3</v>
      </c>
      <c r="H102" s="8">
        <f t="shared" si="12"/>
        <v>0.64036807965002251</v>
      </c>
      <c r="I102">
        <f t="shared" si="10"/>
        <v>5.5999205035860422E-3</v>
      </c>
    </row>
    <row r="103" spans="1:9">
      <c r="A103" s="3" t="s">
        <v>47</v>
      </c>
      <c r="B103">
        <v>21.7</v>
      </c>
      <c r="C103" s="4">
        <v>347</v>
      </c>
      <c r="D103">
        <f t="shared" si="13"/>
        <v>15.990783410138249</v>
      </c>
      <c r="E103" s="6">
        <f t="shared" si="8"/>
        <v>1.1401609368377127E-3</v>
      </c>
      <c r="F103" s="7">
        <f t="shared" si="11"/>
        <v>0.96800320690799502</v>
      </c>
      <c r="G103" s="8">
        <f t="shared" si="9"/>
        <v>6.5469904963041184E-3</v>
      </c>
      <c r="H103" s="8">
        <f t="shared" si="12"/>
        <v>0.64691507014632665</v>
      </c>
      <c r="I103">
        <f t="shared" si="10"/>
        <v>3.2735746537599919E-3</v>
      </c>
    </row>
    <row r="104" spans="1:9">
      <c r="A104" s="3" t="s">
        <v>36</v>
      </c>
      <c r="B104">
        <v>12.65</v>
      </c>
      <c r="C104" s="4">
        <v>198</v>
      </c>
      <c r="D104">
        <f t="shared" si="13"/>
        <v>15.652173913043478</v>
      </c>
      <c r="E104" s="6">
        <f t="shared" si="8"/>
        <v>6.5058174493909837E-4</v>
      </c>
      <c r="F104" s="7">
        <f t="shared" si="11"/>
        <v>0.96865378865293417</v>
      </c>
      <c r="G104" s="8">
        <f t="shared" si="9"/>
        <v>3.8165635842510185E-3</v>
      </c>
      <c r="H104" s="8">
        <f t="shared" si="12"/>
        <v>0.65073163373057763</v>
      </c>
      <c r="I104">
        <f t="shared" si="10"/>
        <v>9.4636776659663413E-3</v>
      </c>
    </row>
    <row r="105" spans="1:9">
      <c r="A105" s="3" t="s">
        <v>98</v>
      </c>
      <c r="B105">
        <v>36.56</v>
      </c>
      <c r="C105" s="4">
        <v>571</v>
      </c>
      <c r="D105">
        <f t="shared" si="13"/>
        <v>15.618161925601749</v>
      </c>
      <c r="E105" s="6">
        <f t="shared" si="8"/>
        <v>1.876172607879925E-3</v>
      </c>
      <c r="F105" s="7">
        <f t="shared" si="11"/>
        <v>0.97052996126081414</v>
      </c>
      <c r="G105" s="8">
        <f t="shared" si="9"/>
        <v>1.1030321315432193E-2</v>
      </c>
      <c r="H105" s="8">
        <f t="shared" si="12"/>
        <v>0.66176195504600988</v>
      </c>
      <c r="I105">
        <f t="shared" si="10"/>
        <v>8.1925518206859005E-3</v>
      </c>
    </row>
    <row r="106" spans="1:9">
      <c r="A106" s="3" t="s">
        <v>94</v>
      </c>
      <c r="B106">
        <v>31.61</v>
      </c>
      <c r="C106" s="4">
        <v>489</v>
      </c>
      <c r="D106">
        <f t="shared" si="13"/>
        <v>15.469788041758937</v>
      </c>
      <c r="E106" s="6">
        <f t="shared" si="8"/>
        <v>1.6067397640162581E-3</v>
      </c>
      <c r="F106" s="7">
        <f t="shared" si="11"/>
        <v>0.97213670102483041</v>
      </c>
      <c r="G106" s="8">
        <f t="shared" si="9"/>
        <v>9.5368833911600535E-3</v>
      </c>
      <c r="H106" s="8">
        <f t="shared" si="12"/>
        <v>0.67129883843716998</v>
      </c>
      <c r="I106">
        <f t="shared" si="10"/>
        <v>9.3192561835605536E-3</v>
      </c>
    </row>
    <row r="107" spans="1:9">
      <c r="A107" s="3" t="s">
        <v>87</v>
      </c>
      <c r="B107">
        <v>35.82</v>
      </c>
      <c r="C107" s="4">
        <v>538</v>
      </c>
      <c r="D107">
        <f t="shared" si="13"/>
        <v>15.019542155220547</v>
      </c>
      <c r="E107" s="6">
        <f t="shared" si="8"/>
        <v>1.7677423170567419E-3</v>
      </c>
      <c r="F107" s="7">
        <f t="shared" si="11"/>
        <v>0.97390444334188719</v>
      </c>
      <c r="G107" s="8">
        <f t="shared" si="9"/>
        <v>1.0807059888369287E-2</v>
      </c>
      <c r="H107" s="8">
        <f t="shared" si="12"/>
        <v>0.68210589832553925</v>
      </c>
      <c r="I107">
        <f t="shared" si="10"/>
        <v>9.8867479795921032E-3</v>
      </c>
    </row>
    <row r="108" spans="1:9">
      <c r="A108" s="3" t="s">
        <v>103</v>
      </c>
      <c r="B108">
        <v>37.82</v>
      </c>
      <c r="C108" s="4">
        <v>547</v>
      </c>
      <c r="D108">
        <f t="shared" si="13"/>
        <v>14.463246959280804</v>
      </c>
      <c r="E108" s="6">
        <f t="shared" si="8"/>
        <v>1.7973142145539737E-3</v>
      </c>
      <c r="F108" s="7">
        <f t="shared" si="11"/>
        <v>0.97570175755644117</v>
      </c>
      <c r="G108" s="8">
        <f t="shared" si="9"/>
        <v>1.1410469150701463E-2</v>
      </c>
      <c r="H108" s="8">
        <f t="shared" si="12"/>
        <v>0.69351636747624068</v>
      </c>
      <c r="I108">
        <f t="shared" si="10"/>
        <v>4.9166897104434559E-3</v>
      </c>
    </row>
    <row r="109" spans="1:9">
      <c r="A109" s="3" t="s">
        <v>116</v>
      </c>
      <c r="B109">
        <v>18.8</v>
      </c>
      <c r="C109" s="4">
        <v>271</v>
      </c>
      <c r="D109">
        <f t="shared" si="13"/>
        <v>14.414893617021276</v>
      </c>
      <c r="E109" s="6">
        <f t="shared" si="8"/>
        <v>8.9044269130553351E-4</v>
      </c>
      <c r="F109" s="7">
        <f t="shared" si="11"/>
        <v>0.97659220024774673</v>
      </c>
      <c r="G109" s="8">
        <f t="shared" si="9"/>
        <v>5.6720470659224623E-3</v>
      </c>
      <c r="H109" s="8">
        <f t="shared" si="12"/>
        <v>0.69918841454216318</v>
      </c>
      <c r="I109">
        <f t="shared" si="10"/>
        <v>1.6913827617088817E-3</v>
      </c>
    </row>
    <row r="110" spans="1:9">
      <c r="A110" s="3" t="s">
        <v>93</v>
      </c>
      <c r="B110">
        <v>6.45</v>
      </c>
      <c r="C110" s="4">
        <v>91</v>
      </c>
      <c r="D110">
        <f t="shared" si="13"/>
        <v>14.108527131782946</v>
      </c>
      <c r="E110" s="6">
        <f t="shared" si="8"/>
        <v>2.9900474136089874E-4</v>
      </c>
      <c r="F110" s="7">
        <f t="shared" si="11"/>
        <v>0.97689120498910764</v>
      </c>
      <c r="G110" s="8">
        <f t="shared" si="9"/>
        <v>1.9459948710212702E-3</v>
      </c>
      <c r="H110" s="8">
        <f t="shared" si="12"/>
        <v>0.7011344094131845</v>
      </c>
      <c r="I110">
        <f t="shared" si="10"/>
        <v>1.1637470363808466E-2</v>
      </c>
    </row>
    <row r="111" spans="1:9">
      <c r="A111" s="3" t="s">
        <v>136</v>
      </c>
      <c r="B111">
        <v>44.12</v>
      </c>
      <c r="C111" s="4">
        <v>593</v>
      </c>
      <c r="D111">
        <f t="shared" si="13"/>
        <v>13.440616500453309</v>
      </c>
      <c r="E111" s="6">
        <f t="shared" si="8"/>
        <v>1.9484594684287136E-3</v>
      </c>
      <c r="F111" s="7">
        <f t="shared" si="11"/>
        <v>0.97883966445753634</v>
      </c>
      <c r="G111" s="8">
        <f t="shared" si="9"/>
        <v>1.3311208327047819E-2</v>
      </c>
      <c r="H111" s="8">
        <f t="shared" si="12"/>
        <v>0.7144456177402323</v>
      </c>
      <c r="I111">
        <f t="shared" si="10"/>
        <v>2.1539373007777307E-3</v>
      </c>
    </row>
    <row r="112" spans="1:9">
      <c r="A112" s="3" t="s">
        <v>72</v>
      </c>
      <c r="B112">
        <v>8.16</v>
      </c>
      <c r="C112" s="4">
        <v>109</v>
      </c>
      <c r="D112">
        <f t="shared" si="13"/>
        <v>13.357843137254902</v>
      </c>
      <c r="E112" s="6">
        <f t="shared" si="8"/>
        <v>3.5814853635536222E-4</v>
      </c>
      <c r="F112" s="7">
        <f t="shared" si="11"/>
        <v>0.97919781299389175</v>
      </c>
      <c r="G112" s="8">
        <f t="shared" si="9"/>
        <v>2.4619097903152815E-3</v>
      </c>
      <c r="H112" s="8">
        <f t="shared" si="12"/>
        <v>0.71690752753054754</v>
      </c>
      <c r="I112">
        <f t="shared" si="10"/>
        <v>2.6770417089013732E-3</v>
      </c>
    </row>
    <row r="113" spans="1:9">
      <c r="A113" s="3" t="s">
        <v>141</v>
      </c>
      <c r="B113">
        <v>10.130000000000001</v>
      </c>
      <c r="C113" s="4">
        <v>134</v>
      </c>
      <c r="D113">
        <f t="shared" si="13"/>
        <v>13.228035538005923</v>
      </c>
      <c r="E113" s="6">
        <f t="shared" si="8"/>
        <v>4.4029269606989482E-4</v>
      </c>
      <c r="F113" s="7">
        <f t="shared" si="11"/>
        <v>0.97963810568996168</v>
      </c>
      <c r="G113" s="8">
        <f t="shared" si="9"/>
        <v>3.0562679137124756E-3</v>
      </c>
      <c r="H113" s="8">
        <f t="shared" si="12"/>
        <v>0.71996379544426004</v>
      </c>
      <c r="I113">
        <f t="shared" si="10"/>
        <v>8.8941300180991334E-3</v>
      </c>
    </row>
    <row r="114" spans="1:9">
      <c r="A114" s="3" t="s">
        <v>137</v>
      </c>
      <c r="B114">
        <v>33.549999999999997</v>
      </c>
      <c r="C114" s="4">
        <v>432</v>
      </c>
      <c r="D114">
        <f t="shared" si="13"/>
        <v>12.876304023845009</v>
      </c>
      <c r="E114" s="6">
        <f t="shared" si="8"/>
        <v>1.4194510798671235E-3</v>
      </c>
      <c r="F114" s="7">
        <f t="shared" si="11"/>
        <v>0.98105755676982875</v>
      </c>
      <c r="G114" s="8">
        <f t="shared" si="9"/>
        <v>1.0122190375622266E-2</v>
      </c>
      <c r="H114" s="8">
        <f t="shared" si="12"/>
        <v>0.73008598581988227</v>
      </c>
      <c r="I114">
        <f t="shared" si="10"/>
        <v>3.403567383780115E-3</v>
      </c>
    </row>
    <row r="115" spans="1:9">
      <c r="A115" s="3" t="s">
        <v>65</v>
      </c>
      <c r="B115">
        <v>12.82</v>
      </c>
      <c r="C115" s="4">
        <v>163</v>
      </c>
      <c r="D115">
        <f t="shared" si="13"/>
        <v>12.714508580343214</v>
      </c>
      <c r="E115" s="6">
        <f t="shared" si="8"/>
        <v>5.3557992133875269E-4</v>
      </c>
      <c r="F115" s="7">
        <f t="shared" si="11"/>
        <v>0.98159313669116754</v>
      </c>
      <c r="G115" s="8">
        <f t="shared" si="9"/>
        <v>3.8678533715492533E-3</v>
      </c>
      <c r="H115" s="8">
        <f t="shared" si="12"/>
        <v>0.73395383919143153</v>
      </c>
      <c r="I115">
        <f t="shared" si="10"/>
        <v>1.2959271400946548E-2</v>
      </c>
    </row>
    <row r="116" spans="1:9">
      <c r="A116" s="3" t="s">
        <v>91</v>
      </c>
      <c r="B116">
        <v>48.71</v>
      </c>
      <c r="C116" s="4">
        <v>608</v>
      </c>
      <c r="D116">
        <f t="shared" si="13"/>
        <v>12.482036542804352</v>
      </c>
      <c r="E116" s="6">
        <f t="shared" si="8"/>
        <v>1.9977459642574334E-3</v>
      </c>
      <c r="F116" s="7">
        <f t="shared" si="11"/>
        <v>0.98359088265542494</v>
      </c>
      <c r="G116" s="8">
        <f t="shared" si="9"/>
        <v>1.4696032584100167E-2</v>
      </c>
      <c r="H116" s="8">
        <f t="shared" si="12"/>
        <v>0.74864987177553166</v>
      </c>
      <c r="I116">
        <f t="shared" si="10"/>
        <v>1.1650661518826544E-2</v>
      </c>
    </row>
    <row r="117" spans="1:9">
      <c r="A117" s="3" t="s">
        <v>35</v>
      </c>
      <c r="B117">
        <v>43.72</v>
      </c>
      <c r="C117" s="4">
        <v>538</v>
      </c>
      <c r="D117">
        <f t="shared" si="13"/>
        <v>12.305580969807869</v>
      </c>
      <c r="E117" s="6">
        <f t="shared" si="8"/>
        <v>1.7677423170567419E-3</v>
      </c>
      <c r="F117" s="7">
        <f t="shared" si="11"/>
        <v>0.98535862497248172</v>
      </c>
      <c r="G117" s="8">
        <f t="shared" si="9"/>
        <v>1.3190526474581384E-2</v>
      </c>
      <c r="H117" s="8">
        <f t="shared" si="12"/>
        <v>0.76184039825011307</v>
      </c>
      <c r="I117">
        <f t="shared" si="10"/>
        <v>1.2205968638313025E-2</v>
      </c>
    </row>
    <row r="118" spans="1:9">
      <c r="A118" s="3" t="s">
        <v>28</v>
      </c>
      <c r="B118">
        <v>45.79</v>
      </c>
      <c r="C118" s="4">
        <v>562</v>
      </c>
      <c r="D118">
        <f t="shared" si="13"/>
        <v>12.27342214457305</v>
      </c>
      <c r="E118" s="6">
        <f t="shared" si="8"/>
        <v>1.8466007103826933E-3</v>
      </c>
      <c r="F118" s="7">
        <f t="shared" si="11"/>
        <v>0.9872052256828644</v>
      </c>
      <c r="G118" s="8">
        <f t="shared" si="9"/>
        <v>1.3815055061095188E-2</v>
      </c>
      <c r="H118" s="8">
        <f t="shared" si="12"/>
        <v>0.77565545331120822</v>
      </c>
      <c r="I118">
        <f t="shared" si="10"/>
        <v>7.4220478206968865E-3</v>
      </c>
    </row>
    <row r="119" spans="1:9">
      <c r="A119" s="3" t="s">
        <v>33</v>
      </c>
      <c r="B119">
        <v>27.82</v>
      </c>
      <c r="C119" s="4">
        <v>339</v>
      </c>
      <c r="D119">
        <f t="shared" si="13"/>
        <v>12.185478073328541</v>
      </c>
      <c r="E119" s="6">
        <f t="shared" si="8"/>
        <v>1.1138748057290622E-3</v>
      </c>
      <c r="F119" s="7">
        <f t="shared" si="11"/>
        <v>0.9883191004885935</v>
      </c>
      <c r="G119" s="8">
        <f t="shared" si="9"/>
        <v>8.3934228390405794E-3</v>
      </c>
      <c r="H119" s="8">
        <f t="shared" si="12"/>
        <v>0.78404887615024876</v>
      </c>
      <c r="I119">
        <f t="shared" si="10"/>
        <v>8.5971196660560301E-3</v>
      </c>
    </row>
    <row r="120" spans="1:9">
      <c r="A120" s="3" t="s">
        <v>90</v>
      </c>
      <c r="B120">
        <v>32.020000000000003</v>
      </c>
      <c r="C120" s="4">
        <v>369</v>
      </c>
      <c r="D120">
        <f t="shared" si="13"/>
        <v>11.524047470331041</v>
      </c>
      <c r="E120" s="6">
        <f t="shared" si="8"/>
        <v>1.2124477973865014E-3</v>
      </c>
      <c r="F120" s="7">
        <f t="shared" si="11"/>
        <v>0.98953154828598</v>
      </c>
      <c r="G120" s="8">
        <f t="shared" si="9"/>
        <v>9.6605822899381508E-3</v>
      </c>
      <c r="H120" s="8">
        <f t="shared" si="12"/>
        <v>0.79370945844018692</v>
      </c>
      <c r="I120">
        <f t="shared" si="10"/>
        <v>6.7662720766232809E-3</v>
      </c>
    </row>
    <row r="121" spans="1:9">
      <c r="A121" s="3" t="s">
        <v>84</v>
      </c>
      <c r="B121">
        <v>25.11</v>
      </c>
      <c r="C121" s="4">
        <v>280</v>
      </c>
      <c r="D121">
        <f t="shared" si="13"/>
        <v>11.150935882118677</v>
      </c>
      <c r="E121" s="6">
        <f t="shared" si="8"/>
        <v>9.2001458880276526E-4</v>
      </c>
      <c r="F121" s="7">
        <f t="shared" si="11"/>
        <v>0.99045156287478275</v>
      </c>
      <c r="G121" s="8">
        <f t="shared" si="9"/>
        <v>7.5758032885804797E-3</v>
      </c>
      <c r="H121" s="8">
        <f t="shared" si="12"/>
        <v>0.80128526172876735</v>
      </c>
      <c r="I121">
        <f t="shared" si="10"/>
        <v>5.2573057363844988E-3</v>
      </c>
    </row>
    <row r="122" spans="1:9">
      <c r="A122" s="3" t="s">
        <v>32</v>
      </c>
      <c r="B122">
        <v>19.47</v>
      </c>
      <c r="C122" s="4">
        <v>213</v>
      </c>
      <c r="D122">
        <f t="shared" si="13"/>
        <v>10.939907550077042</v>
      </c>
      <c r="E122" s="6">
        <f t="shared" si="8"/>
        <v>6.9986824076781788E-4</v>
      </c>
      <c r="F122" s="7">
        <f t="shared" si="11"/>
        <v>0.9911514311155506</v>
      </c>
      <c r="G122" s="8">
        <f t="shared" si="9"/>
        <v>5.8741891688037411E-3</v>
      </c>
      <c r="H122" s="8">
        <f t="shared" si="12"/>
        <v>0.80715945089757113</v>
      </c>
      <c r="I122">
        <f t="shared" si="10"/>
        <v>7.3800454560624118E-3</v>
      </c>
    </row>
    <row r="123" spans="1:9">
      <c r="A123" s="3" t="s">
        <v>25</v>
      </c>
      <c r="B123">
        <v>26.95</v>
      </c>
      <c r="C123" s="4">
        <v>256</v>
      </c>
      <c r="D123">
        <f t="shared" si="13"/>
        <v>9.4990723562152137</v>
      </c>
      <c r="E123" s="6">
        <f t="shared" si="8"/>
        <v>8.4115619547681401E-4</v>
      </c>
      <c r="F123" s="7">
        <f t="shared" si="11"/>
        <v>0.99199258731102746</v>
      </c>
      <c r="G123" s="8">
        <f t="shared" si="9"/>
        <v>8.1309398099260813E-3</v>
      </c>
      <c r="H123" s="8">
        <f t="shared" si="12"/>
        <v>0.8152903907074972</v>
      </c>
      <c r="I123">
        <f t="shared" si="10"/>
        <v>1.2260369063476717E-2</v>
      </c>
    </row>
    <row r="124" spans="1:9">
      <c r="A124" s="3" t="s">
        <v>121</v>
      </c>
      <c r="B124">
        <v>44.42</v>
      </c>
      <c r="C124" s="4">
        <v>386</v>
      </c>
      <c r="D124">
        <f t="shared" si="13"/>
        <v>8.6897793786582618</v>
      </c>
      <c r="E124" s="6">
        <f t="shared" si="8"/>
        <v>1.2683058259923836E-3</v>
      </c>
      <c r="F124" s="7">
        <f t="shared" si="11"/>
        <v>0.99326089313701982</v>
      </c>
      <c r="G124" s="8">
        <f t="shared" si="9"/>
        <v>1.3401719716397647E-2</v>
      </c>
      <c r="H124" s="8">
        <f t="shared" si="12"/>
        <v>0.8286921104238949</v>
      </c>
      <c r="I124">
        <f t="shared" si="10"/>
        <v>1.4982283783571693E-2</v>
      </c>
    </row>
    <row r="125" spans="1:9">
      <c r="A125" s="3" t="s">
        <v>45</v>
      </c>
      <c r="B125">
        <v>54.03</v>
      </c>
      <c r="C125" s="4">
        <v>444</v>
      </c>
      <c r="D125">
        <f t="shared" si="13"/>
        <v>8.217656857301499</v>
      </c>
      <c r="E125" s="6">
        <f t="shared" si="8"/>
        <v>1.4588802765300992E-3</v>
      </c>
      <c r="F125" s="7">
        <f t="shared" si="11"/>
        <v>0.99471977341354989</v>
      </c>
      <c r="G125" s="8">
        <f t="shared" si="9"/>
        <v>1.6301101221903758E-2</v>
      </c>
      <c r="H125" s="8">
        <f t="shared" si="12"/>
        <v>0.84499321164579866</v>
      </c>
      <c r="I125">
        <f t="shared" si="10"/>
        <v>6.3433123657901103E-3</v>
      </c>
    </row>
    <row r="126" spans="1:9">
      <c r="A126" s="3" t="s">
        <v>78</v>
      </c>
      <c r="B126">
        <v>22.7</v>
      </c>
      <c r="C126" s="4">
        <v>169</v>
      </c>
      <c r="D126">
        <f t="shared" si="13"/>
        <v>7.4449339207048464</v>
      </c>
      <c r="E126" s="6">
        <f t="shared" si="8"/>
        <v>5.5529451967024045E-4</v>
      </c>
      <c r="F126" s="7">
        <f t="shared" si="11"/>
        <v>0.99527506793322018</v>
      </c>
      <c r="G126" s="8">
        <f t="shared" si="9"/>
        <v>6.8486951274702064E-3</v>
      </c>
      <c r="H126" s="8">
        <f t="shared" si="12"/>
        <v>0.85184190677326888</v>
      </c>
      <c r="I126">
        <f t="shared" si="10"/>
        <v>3.0088665724455899E-3</v>
      </c>
    </row>
    <row r="127" spans="1:9">
      <c r="A127" s="3" t="s">
        <v>41</v>
      </c>
      <c r="B127">
        <v>10.71</v>
      </c>
      <c r="C127" s="4">
        <v>74</v>
      </c>
      <c r="D127">
        <f t="shared" si="13"/>
        <v>6.909430438842203</v>
      </c>
      <c r="E127" s="6">
        <f t="shared" si="8"/>
        <v>2.4314671275501654E-4</v>
      </c>
      <c r="F127" s="7">
        <f t="shared" si="11"/>
        <v>0.99551821464597523</v>
      </c>
      <c r="G127" s="8">
        <f t="shared" si="9"/>
        <v>3.2312565997888072E-3</v>
      </c>
      <c r="H127" s="8">
        <f t="shared" si="12"/>
        <v>0.85507316337305772</v>
      </c>
      <c r="I127">
        <f t="shared" si="10"/>
        <v>5.0904143504428845E-3</v>
      </c>
    </row>
    <row r="128" spans="1:9">
      <c r="A128" s="3" t="s">
        <v>38</v>
      </c>
      <c r="B128">
        <v>18.079999999999998</v>
      </c>
      <c r="C128" s="4">
        <v>121</v>
      </c>
      <c r="D128">
        <f t="shared" si="13"/>
        <v>6.6924778761061949</v>
      </c>
      <c r="E128" s="6">
        <f t="shared" si="8"/>
        <v>3.9757773301833785E-4</v>
      </c>
      <c r="F128" s="7">
        <f t="shared" si="11"/>
        <v>0.99591579237899353</v>
      </c>
      <c r="G128" s="8">
        <f t="shared" si="9"/>
        <v>5.4548197314828774E-3</v>
      </c>
      <c r="H128" s="8">
        <f t="shared" si="12"/>
        <v>0.86052798310454059</v>
      </c>
      <c r="I128">
        <f t="shared" si="10"/>
        <v>1.0793268908741549E-2</v>
      </c>
    </row>
    <row r="129" spans="1:9">
      <c r="A129" s="3" t="s">
        <v>140</v>
      </c>
      <c r="B129">
        <v>38.33</v>
      </c>
      <c r="C129" s="4">
        <v>256</v>
      </c>
      <c r="D129">
        <f t="shared" si="13"/>
        <v>6.6788416384033393</v>
      </c>
      <c r="E129" s="6">
        <f t="shared" si="8"/>
        <v>8.4115619547681401E-4</v>
      </c>
      <c r="F129" s="7">
        <f t="shared" si="11"/>
        <v>0.99675694857447039</v>
      </c>
      <c r="G129" s="8">
        <f t="shared" si="9"/>
        <v>1.1564338512596167E-2</v>
      </c>
      <c r="H129" s="8">
        <f t="shared" si="12"/>
        <v>0.87209232161713679</v>
      </c>
      <c r="I129">
        <f t="shared" si="10"/>
        <v>6.988240679272284E-3</v>
      </c>
    </row>
    <row r="130" spans="1:9">
      <c r="A130" s="3" t="s">
        <v>43</v>
      </c>
      <c r="B130">
        <v>24.61</v>
      </c>
      <c r="C130" s="4">
        <v>144</v>
      </c>
      <c r="D130">
        <f t="shared" ref="D130:D133" si="14">C130/B130</f>
        <v>5.8512799674928893</v>
      </c>
      <c r="E130" s="6">
        <f t="shared" si="8"/>
        <v>4.7315035995570785E-4</v>
      </c>
      <c r="F130" s="7">
        <f t="shared" si="11"/>
        <v>0.99723009893442605</v>
      </c>
      <c r="G130" s="8">
        <f t="shared" si="9"/>
        <v>7.4249509729974357E-3</v>
      </c>
      <c r="H130" s="8">
        <f t="shared" si="12"/>
        <v>0.87951727259013424</v>
      </c>
      <c r="I130">
        <f t="shared" si="10"/>
        <v>1.093271261120321E-2</v>
      </c>
    </row>
    <row r="131" spans="1:9">
      <c r="A131" s="3" t="s">
        <v>61</v>
      </c>
      <c r="B131">
        <v>37.97</v>
      </c>
      <c r="C131" s="4">
        <v>170</v>
      </c>
      <c r="D131">
        <f t="shared" si="14"/>
        <v>4.4772188569923621</v>
      </c>
      <c r="E131" s="6">
        <f t="shared" ref="E131:E133" si="15">C131/304343</f>
        <v>5.5858028605882174E-4</v>
      </c>
      <c r="F131" s="7">
        <f t="shared" si="11"/>
        <v>0.99778867922048486</v>
      </c>
      <c r="G131" s="8">
        <f t="shared" ref="G131:G133" si="16">B131/3314.5</f>
        <v>1.1455724845376377E-2</v>
      </c>
      <c r="H131" s="8">
        <f t="shared" si="12"/>
        <v>0.89097299743551062</v>
      </c>
      <c r="I131">
        <f t="shared" ref="I131:I133" si="17">F131*H132-F132*H131</f>
        <v>8.754196469281994E-3</v>
      </c>
    </row>
    <row r="132" spans="1:9">
      <c r="A132" s="3" t="s">
        <v>134</v>
      </c>
      <c r="B132">
        <v>29.79</v>
      </c>
      <c r="C132" s="4">
        <v>73</v>
      </c>
      <c r="D132">
        <f t="shared" si="14"/>
        <v>2.4504867405169519</v>
      </c>
      <c r="E132" s="6">
        <f t="shared" si="15"/>
        <v>2.3986094636643525E-4</v>
      </c>
      <c r="F132" s="7">
        <f t="shared" ref="F132:F133" si="18">F131+E132</f>
        <v>0.99802854016685127</v>
      </c>
      <c r="G132" s="8">
        <f t="shared" si="16"/>
        <v>8.9877809624377726E-3</v>
      </c>
      <c r="H132" s="8">
        <f t="shared" ref="H132:H133" si="19">H131+G132</f>
        <v>0.89996077839794841</v>
      </c>
      <c r="I132">
        <f t="shared" si="17"/>
        <v>9.8067761768902861E-2</v>
      </c>
    </row>
    <row r="133" spans="1:9">
      <c r="A133" s="3" t="s">
        <v>22</v>
      </c>
      <c r="B133">
        <v>331.58</v>
      </c>
      <c r="C133" s="4">
        <v>600</v>
      </c>
      <c r="D133">
        <f t="shared" si="14"/>
        <v>1.809518065022016</v>
      </c>
      <c r="E133" s="6">
        <f t="shared" si="15"/>
        <v>1.9714598331487827E-3</v>
      </c>
      <c r="F133" s="7">
        <f t="shared" si="18"/>
        <v>1</v>
      </c>
      <c r="G133" s="8">
        <f t="shared" si="16"/>
        <v>0.10003922160205159</v>
      </c>
      <c r="H133" s="8">
        <f t="shared" si="19"/>
        <v>1</v>
      </c>
      <c r="I133">
        <f t="shared" si="17"/>
        <v>0</v>
      </c>
    </row>
    <row r="134" spans="1:9">
      <c r="E134" s="6"/>
      <c r="F134" s="7"/>
      <c r="G134" s="8"/>
      <c r="H134" s="8"/>
    </row>
    <row r="135" spans="1:9">
      <c r="E135" s="6"/>
      <c r="F135" s="7"/>
      <c r="G135" s="8"/>
      <c r="H135" s="8"/>
    </row>
    <row r="136" spans="1:9">
      <c r="E136" s="6"/>
      <c r="F136" s="7"/>
      <c r="G136" s="8"/>
      <c r="H136" s="8"/>
    </row>
    <row r="137" spans="1:9">
      <c r="E137" s="6"/>
      <c r="F137" s="7"/>
      <c r="G137" s="8"/>
      <c r="H137" s="8"/>
    </row>
    <row r="138" spans="1:9">
      <c r="E138" s="6"/>
      <c r="F138" s="7"/>
      <c r="G138" s="8"/>
      <c r="H138" s="8"/>
    </row>
    <row r="139" spans="1:9">
      <c r="E139" s="6"/>
      <c r="F139" s="7"/>
      <c r="G139" s="8"/>
      <c r="H139" s="8"/>
    </row>
    <row r="140" spans="1:9">
      <c r="E140" s="6"/>
      <c r="F140" s="7"/>
      <c r="G140" s="8"/>
      <c r="H140" s="8"/>
    </row>
    <row r="141" spans="1:9">
      <c r="E141" s="6"/>
      <c r="F141" s="7"/>
      <c r="G141" s="8"/>
      <c r="H141" s="8"/>
    </row>
    <row r="142" spans="1:9">
      <c r="E142" s="6"/>
      <c r="F142" s="7"/>
      <c r="G142" s="8"/>
      <c r="H142" s="8"/>
    </row>
    <row r="143" spans="1:9">
      <c r="E143" s="6"/>
      <c r="F143" s="7"/>
      <c r="G143" s="8"/>
      <c r="H143" s="8"/>
    </row>
    <row r="144" spans="1:9">
      <c r="E144" s="6"/>
      <c r="F144" s="7"/>
      <c r="G144" s="8"/>
      <c r="H144" s="8"/>
    </row>
    <row r="145" spans="5:8">
      <c r="E145" s="6"/>
      <c r="F145" s="7"/>
      <c r="G145" s="8"/>
      <c r="H145" s="8"/>
    </row>
    <row r="146" spans="5:8">
      <c r="E146" s="6"/>
      <c r="F146" s="7"/>
      <c r="G146" s="8"/>
      <c r="H146" s="8"/>
    </row>
    <row r="147" spans="5:8">
      <c r="E147" s="6"/>
      <c r="F147" s="7"/>
      <c r="G147" s="8"/>
      <c r="H147" s="8"/>
    </row>
    <row r="148" spans="5:8">
      <c r="E148" s="6"/>
      <c r="F148" s="7"/>
      <c r="G148" s="8"/>
      <c r="H148" s="8"/>
    </row>
    <row r="149" spans="5:8">
      <c r="E149" s="6"/>
      <c r="F149" s="7"/>
      <c r="G149" s="8"/>
      <c r="H149" s="8"/>
    </row>
    <row r="150" spans="5:8">
      <c r="E150" s="6"/>
      <c r="F150" s="7"/>
      <c r="G150" s="8"/>
      <c r="H150" s="8"/>
    </row>
    <row r="151" spans="5:8">
      <c r="E151" s="6"/>
      <c r="F151" s="7"/>
      <c r="G151" s="8"/>
      <c r="H151" s="8"/>
    </row>
    <row r="152" spans="5:8">
      <c r="E152" s="6"/>
      <c r="F152" s="7"/>
      <c r="G152" s="8"/>
      <c r="H152" s="8"/>
    </row>
    <row r="153" spans="5:8">
      <c r="E153" s="6"/>
      <c r="F153" s="7"/>
      <c r="G153" s="8"/>
      <c r="H153" s="8"/>
    </row>
    <row r="154" spans="5:8">
      <c r="E154" s="6"/>
      <c r="F154" s="7"/>
      <c r="G154" s="8"/>
      <c r="H154" s="8"/>
    </row>
    <row r="155" spans="5:8">
      <c r="E155" s="6"/>
      <c r="F155" s="7"/>
      <c r="G155" s="8"/>
      <c r="H155" s="8"/>
    </row>
    <row r="156" spans="5:8">
      <c r="E156" s="6"/>
      <c r="F156" s="7"/>
      <c r="G156" s="8"/>
      <c r="H156" s="8"/>
    </row>
    <row r="157" spans="5:8">
      <c r="E157" s="6"/>
      <c r="F157" s="7"/>
      <c r="G157" s="8"/>
      <c r="H157" s="8"/>
    </row>
    <row r="158" spans="5:8">
      <c r="E158" s="6"/>
      <c r="F158" s="7"/>
      <c r="G158" s="8"/>
      <c r="H158" s="8"/>
    </row>
    <row r="159" spans="5:8">
      <c r="E159" s="6"/>
      <c r="F159" s="7"/>
      <c r="G159" s="8"/>
      <c r="H159" s="8"/>
    </row>
    <row r="160" spans="5:8">
      <c r="E160" s="6"/>
      <c r="F160" s="7"/>
      <c r="G160" s="8"/>
      <c r="H160" s="8"/>
    </row>
    <row r="161" spans="5:8">
      <c r="E161" s="6"/>
      <c r="F161" s="7"/>
      <c r="G161" s="8"/>
      <c r="H161" s="8"/>
    </row>
    <row r="162" spans="5:8">
      <c r="E162" s="6"/>
      <c r="F162" s="7"/>
      <c r="G162" s="8"/>
      <c r="H162" s="8"/>
    </row>
    <row r="163" spans="5:8">
      <c r="E163" s="6"/>
      <c r="F163" s="7"/>
      <c r="G163" s="8"/>
      <c r="H163" s="8"/>
    </row>
    <row r="164" spans="5:8">
      <c r="E164" s="6"/>
      <c r="F164" s="7"/>
      <c r="G164" s="8"/>
      <c r="H164" s="8"/>
    </row>
    <row r="165" spans="5:8">
      <c r="E165" s="6"/>
      <c r="F165" s="7"/>
      <c r="G165" s="8"/>
      <c r="H165" s="8"/>
    </row>
    <row r="166" spans="5:8">
      <c r="E166" s="6"/>
      <c r="F166" s="7"/>
      <c r="G166" s="8"/>
      <c r="H166" s="8"/>
    </row>
    <row r="167" spans="5:8">
      <c r="E167" s="6"/>
      <c r="F167" s="7"/>
      <c r="G167" s="8"/>
      <c r="H167" s="8"/>
    </row>
    <row r="168" spans="5:8">
      <c r="E168" s="6"/>
      <c r="F168" s="7"/>
      <c r="G168" s="8"/>
      <c r="H168" s="8"/>
    </row>
    <row r="169" spans="5:8">
      <c r="E169" s="6"/>
      <c r="F169" s="7"/>
      <c r="G169" s="8"/>
      <c r="H169" s="8"/>
    </row>
    <row r="170" spans="5:8">
      <c r="E170" s="6"/>
      <c r="F170" s="7"/>
      <c r="G170" s="8"/>
      <c r="H170" s="8"/>
    </row>
    <row r="171" spans="5:8">
      <c r="E171" s="6"/>
      <c r="F171" s="7"/>
      <c r="G171" s="8"/>
      <c r="H171" s="8"/>
    </row>
    <row r="172" spans="5:8">
      <c r="E172" s="6"/>
      <c r="F172" s="7"/>
      <c r="G172" s="8"/>
      <c r="H172" s="8"/>
    </row>
    <row r="173" spans="5:8">
      <c r="E173" s="6"/>
      <c r="F173" s="7"/>
      <c r="G173" s="8"/>
      <c r="H173" s="8"/>
    </row>
    <row r="174" spans="5:8">
      <c r="E174" s="6"/>
      <c r="F174" s="7"/>
      <c r="G174" s="8"/>
      <c r="H174" s="8"/>
    </row>
    <row r="175" spans="5:8">
      <c r="E175" s="6"/>
      <c r="F175" s="7"/>
      <c r="G175" s="8"/>
      <c r="H175" s="8"/>
    </row>
    <row r="176" spans="5:8">
      <c r="E176" s="6"/>
      <c r="F176" s="7"/>
      <c r="G176" s="8"/>
      <c r="H176" s="8"/>
    </row>
    <row r="177" spans="5:8">
      <c r="E177" s="6"/>
      <c r="F177" s="7"/>
      <c r="G177" s="8"/>
      <c r="H177" s="8"/>
    </row>
    <row r="178" spans="5:8">
      <c r="E178" s="6"/>
      <c r="F178" s="7"/>
      <c r="G178" s="8"/>
      <c r="H178" s="8"/>
    </row>
    <row r="179" spans="5:8">
      <c r="E179" s="6"/>
      <c r="F179" s="7"/>
      <c r="G179" s="8"/>
      <c r="H179" s="8"/>
    </row>
    <row r="180" spans="5:8">
      <c r="E180" s="6"/>
      <c r="F180" s="7"/>
      <c r="G180" s="8"/>
      <c r="H180" s="8"/>
    </row>
    <row r="181" spans="5:8">
      <c r="E181" s="6"/>
      <c r="F181" s="7"/>
      <c r="G181" s="8"/>
      <c r="H181" s="8"/>
    </row>
    <row r="182" spans="5:8">
      <c r="E182" s="6"/>
      <c r="F182" s="7"/>
      <c r="G182" s="8"/>
      <c r="H182" s="8"/>
    </row>
    <row r="183" spans="5:8">
      <c r="E183" s="6"/>
      <c r="F183" s="7"/>
      <c r="G183" s="8"/>
      <c r="H183" s="8"/>
    </row>
    <row r="184" spans="5:8">
      <c r="E184" s="6"/>
      <c r="F184" s="7"/>
      <c r="G184" s="8"/>
      <c r="H184" s="8"/>
    </row>
    <row r="185" spans="5:8">
      <c r="E185" s="6"/>
      <c r="F185" s="7"/>
      <c r="G185" s="8"/>
      <c r="H185" s="8"/>
    </row>
    <row r="186" spans="5:8">
      <c r="E186" s="6"/>
      <c r="F186" s="7"/>
      <c r="G186" s="8"/>
      <c r="H186" s="8"/>
    </row>
    <row r="187" spans="5:8">
      <c r="E187" s="6"/>
      <c r="F187" s="7"/>
      <c r="G187" s="8"/>
      <c r="H187" s="8"/>
    </row>
    <row r="188" spans="5:8">
      <c r="E188" s="6"/>
      <c r="F188" s="7"/>
      <c r="G188" s="8"/>
      <c r="H188" s="8"/>
    </row>
    <row r="189" spans="5:8">
      <c r="E189" s="6"/>
      <c r="F189" s="7"/>
      <c r="G189" s="8"/>
      <c r="H189" s="8"/>
    </row>
    <row r="190" spans="5:8">
      <c r="E190" s="6"/>
      <c r="F190" s="7"/>
      <c r="G190" s="8"/>
      <c r="H190" s="8"/>
    </row>
    <row r="191" spans="5:8">
      <c r="E191" s="6"/>
      <c r="F191" s="7"/>
      <c r="G191" s="8"/>
      <c r="H191" s="8"/>
    </row>
    <row r="192" spans="5:8">
      <c r="E192" s="6"/>
      <c r="F192" s="7"/>
      <c r="G192" s="8"/>
      <c r="H192" s="8"/>
    </row>
    <row r="193" spans="5:8">
      <c r="E193" s="6"/>
      <c r="F193" s="7"/>
      <c r="G193" s="8"/>
      <c r="H193" s="8"/>
    </row>
    <row r="194" spans="5:8">
      <c r="E194" s="6"/>
      <c r="F194" s="7"/>
      <c r="G194" s="8"/>
      <c r="H194" s="8"/>
    </row>
    <row r="195" spans="5:8">
      <c r="E195" s="6"/>
      <c r="F195" s="7"/>
      <c r="G195" s="8"/>
      <c r="H195" s="8"/>
    </row>
    <row r="196" spans="5:8">
      <c r="E196" s="6"/>
      <c r="F196" s="7"/>
      <c r="G196" s="8"/>
      <c r="H196" s="8"/>
    </row>
    <row r="197" spans="5:8">
      <c r="E197" s="6"/>
      <c r="F197" s="7"/>
      <c r="G197" s="8"/>
      <c r="H197" s="8"/>
    </row>
    <row r="198" spans="5:8">
      <c r="E198" s="6"/>
      <c r="F198" s="7"/>
      <c r="G198" s="8"/>
      <c r="H198" s="8"/>
    </row>
    <row r="199" spans="5:8">
      <c r="E199" s="6"/>
      <c r="F199" s="7"/>
      <c r="G199" s="8"/>
      <c r="H199" s="8"/>
    </row>
    <row r="200" spans="5:8">
      <c r="E200" s="6"/>
      <c r="F200" s="7"/>
      <c r="G200" s="8"/>
      <c r="H200" s="8"/>
    </row>
    <row r="201" spans="5:8">
      <c r="E201" s="6"/>
      <c r="F201" s="7"/>
      <c r="G201" s="8"/>
      <c r="H201" s="8"/>
    </row>
    <row r="202" spans="5:8">
      <c r="E202" s="6"/>
      <c r="F202" s="7"/>
      <c r="G202" s="8"/>
      <c r="H202" s="8"/>
    </row>
    <row r="203" spans="5:8">
      <c r="E203" s="6"/>
      <c r="F203" s="7"/>
      <c r="G203" s="8"/>
      <c r="H203" s="8"/>
    </row>
    <row r="204" spans="5:8">
      <c r="E204" s="6"/>
      <c r="F204" s="7"/>
      <c r="G204" s="8"/>
      <c r="H204" s="8"/>
    </row>
    <row r="205" spans="5:8">
      <c r="E205" s="6"/>
      <c r="F205" s="7"/>
      <c r="G205" s="8"/>
      <c r="H205" s="8"/>
    </row>
    <row r="206" spans="5:8">
      <c r="E206" s="6"/>
      <c r="F206" s="7"/>
      <c r="G206" s="8"/>
      <c r="H206" s="8"/>
    </row>
    <row r="207" spans="5:8">
      <c r="E207" s="6"/>
      <c r="F207" s="7"/>
      <c r="G207" s="8"/>
      <c r="H207" s="8"/>
    </row>
    <row r="208" spans="5:8">
      <c r="E208" s="6"/>
      <c r="F208" s="7"/>
      <c r="G208" s="8"/>
      <c r="H208" s="8"/>
    </row>
    <row r="209" spans="5:8">
      <c r="E209" s="6"/>
      <c r="F209" s="7"/>
      <c r="G209" s="8"/>
      <c r="H209" s="8"/>
    </row>
    <row r="210" spans="5:8">
      <c r="E210" s="6"/>
      <c r="F210" s="7"/>
      <c r="G210" s="8"/>
      <c r="H210" s="8"/>
    </row>
    <row r="211" spans="5:8">
      <c r="E211" s="6"/>
      <c r="F211" s="7"/>
      <c r="G211" s="8"/>
      <c r="H211" s="8"/>
    </row>
    <row r="212" spans="5:8">
      <c r="E212" s="6"/>
      <c r="F212" s="7"/>
      <c r="G212" s="8"/>
      <c r="H212" s="8"/>
    </row>
    <row r="213" spans="5:8">
      <c r="E213" s="6"/>
      <c r="F213" s="7"/>
      <c r="G213" s="8"/>
      <c r="H213" s="8"/>
    </row>
    <row r="214" spans="5:8">
      <c r="E214" s="6"/>
      <c r="F214" s="7"/>
      <c r="G214" s="8"/>
      <c r="H214" s="8"/>
    </row>
    <row r="215" spans="5:8">
      <c r="E215" s="6"/>
      <c r="F215" s="7"/>
      <c r="G215" s="8"/>
      <c r="H215" s="8"/>
    </row>
    <row r="216" spans="5:8">
      <c r="E216" s="6"/>
      <c r="F216" s="7"/>
      <c r="G216" s="8"/>
      <c r="H216" s="8"/>
    </row>
    <row r="217" spans="5:8">
      <c r="E217" s="4"/>
      <c r="F217" s="4"/>
      <c r="G217" s="4"/>
      <c r="H217" s="4"/>
    </row>
    <row r="218" spans="5:8">
      <c r="E218" s="2"/>
      <c r="F218" s="2"/>
      <c r="G218" s="2"/>
      <c r="H218" s="2"/>
    </row>
    <row r="219" spans="5:8">
      <c r="E219" s="2"/>
      <c r="F219" s="2"/>
      <c r="G219" s="2"/>
      <c r="H219" s="2"/>
    </row>
    <row r="220" spans="5:8">
      <c r="E220" s="2"/>
      <c r="F220" s="2"/>
      <c r="G220" s="2"/>
      <c r="H220" s="2"/>
    </row>
    <row r="221" spans="5:8">
      <c r="E221" s="4"/>
      <c r="F221" s="4"/>
      <c r="G221" s="4"/>
      <c r="H221" s="4"/>
    </row>
    <row r="222" spans="5:8">
      <c r="E222" s="2"/>
      <c r="F222" s="2"/>
      <c r="G222" s="2"/>
      <c r="H222" s="2"/>
    </row>
    <row r="223" spans="5:8">
      <c r="E223" s="2"/>
      <c r="F223" s="2"/>
      <c r="G223" s="2"/>
      <c r="H223" s="2"/>
    </row>
    <row r="224" spans="5:8">
      <c r="E224" s="2"/>
      <c r="F224" s="2"/>
      <c r="G224" s="2"/>
      <c r="H224" s="2"/>
    </row>
    <row r="225" spans="5:8">
      <c r="E225" s="2"/>
      <c r="F225" s="2"/>
      <c r="G225" s="2"/>
      <c r="H225" s="2"/>
    </row>
    <row r="226" spans="5:8">
      <c r="E226" s="2"/>
      <c r="F226" s="2"/>
      <c r="G226" s="2"/>
      <c r="H226" s="2"/>
    </row>
    <row r="227" spans="5:8">
      <c r="E227" s="2"/>
      <c r="F227" s="2"/>
      <c r="G227" s="2"/>
      <c r="H227" s="2"/>
    </row>
    <row r="228" spans="5:8">
      <c r="E228" s="2"/>
      <c r="F228" s="2"/>
      <c r="G228" s="2"/>
      <c r="H228" s="2"/>
    </row>
    <row r="229" spans="5:8">
      <c r="E229" s="4"/>
      <c r="F229" s="4"/>
      <c r="G229" s="4"/>
      <c r="H229" s="4"/>
    </row>
    <row r="230" spans="5:8">
      <c r="E230" s="2"/>
      <c r="F230" s="2"/>
      <c r="G230" s="2"/>
      <c r="H230" s="2"/>
    </row>
    <row r="231" spans="5:8">
      <c r="E231" s="2"/>
      <c r="F231" s="2"/>
      <c r="G231" s="2"/>
      <c r="H231" s="2"/>
    </row>
    <row r="232" spans="5:8">
      <c r="E232" s="2"/>
      <c r="F232" s="2"/>
      <c r="G232" s="2"/>
      <c r="H232" s="2"/>
    </row>
    <row r="233" spans="5:8">
      <c r="E233" s="2"/>
      <c r="F233" s="2"/>
      <c r="G233" s="2"/>
      <c r="H233" s="2"/>
    </row>
    <row r="234" spans="5:8">
      <c r="E234" s="2"/>
      <c r="F234" s="2"/>
      <c r="G234" s="2"/>
      <c r="H234" s="2"/>
    </row>
    <row r="235" spans="5:8">
      <c r="E235" s="2"/>
      <c r="F235" s="2"/>
      <c r="G235" s="2"/>
      <c r="H235" s="2"/>
    </row>
    <row r="236" spans="5:8">
      <c r="E236" s="2"/>
      <c r="F236" s="2"/>
      <c r="G236" s="2"/>
      <c r="H236" s="2"/>
    </row>
    <row r="237" spans="5:8">
      <c r="E237" s="4"/>
      <c r="F237" s="4"/>
      <c r="G237" s="4"/>
      <c r="H237" s="4"/>
    </row>
    <row r="238" spans="5:8">
      <c r="E238" s="2"/>
      <c r="F238" s="2"/>
      <c r="G238" s="2"/>
      <c r="H238" s="2"/>
    </row>
    <row r="239" spans="5:8">
      <c r="E239" s="2"/>
      <c r="F239" s="2"/>
      <c r="G239" s="2"/>
      <c r="H239" s="2"/>
    </row>
    <row r="240" spans="5:8">
      <c r="E240" s="2"/>
      <c r="F240" s="2"/>
      <c r="G240" s="2"/>
      <c r="H240" s="2"/>
    </row>
    <row r="241" spans="5:8">
      <c r="E241" s="4"/>
      <c r="F241" s="4"/>
      <c r="G241" s="4"/>
      <c r="H241" s="4"/>
    </row>
    <row r="242" spans="5:8">
      <c r="E242" s="2"/>
      <c r="F242" s="2"/>
      <c r="G242" s="2"/>
      <c r="H242" s="2"/>
    </row>
    <row r="243" spans="5:8">
      <c r="E243" s="2"/>
      <c r="F243" s="2"/>
      <c r="G243" s="2"/>
      <c r="H243" s="2"/>
    </row>
    <row r="244" spans="5:8">
      <c r="E244" s="4"/>
      <c r="F244" s="4"/>
      <c r="G244" s="4"/>
      <c r="H244" s="4"/>
    </row>
    <row r="245" spans="5:8">
      <c r="E245" s="4"/>
      <c r="F245" s="4"/>
      <c r="G245" s="4"/>
      <c r="H245" s="4"/>
    </row>
    <row r="246" spans="5:8">
      <c r="E246" s="4"/>
      <c r="F246" s="4"/>
      <c r="G246" s="4"/>
      <c r="H246" s="4"/>
    </row>
    <row r="247" spans="5:8">
      <c r="E247" s="2"/>
      <c r="F247" s="2"/>
      <c r="G247" s="2"/>
      <c r="H247" s="2"/>
    </row>
    <row r="248" spans="5:8">
      <c r="E248" s="2"/>
      <c r="F248" s="2"/>
      <c r="G248" s="2"/>
      <c r="H248" s="2"/>
    </row>
    <row r="249" spans="5:8">
      <c r="E249" s="2"/>
      <c r="F249" s="2"/>
      <c r="G249" s="2"/>
      <c r="H249" s="2"/>
    </row>
    <row r="250" spans="5:8">
      <c r="E250" s="4"/>
      <c r="F250" s="4"/>
      <c r="G250" s="4"/>
      <c r="H250" s="4"/>
    </row>
    <row r="251" spans="5:8">
      <c r="E251" s="4"/>
      <c r="F251" s="4"/>
      <c r="G251" s="4"/>
      <c r="H251" s="4"/>
    </row>
    <row r="252" spans="5:8">
      <c r="E252" s="2"/>
      <c r="F252" s="2"/>
      <c r="G252" s="2"/>
      <c r="H252" s="2"/>
    </row>
    <row r="253" spans="5:8">
      <c r="E253" s="2"/>
      <c r="F253" s="2"/>
      <c r="G253" s="2"/>
      <c r="H253" s="2"/>
    </row>
    <row r="254" spans="5:8">
      <c r="E254" s="2"/>
      <c r="F254" s="2"/>
      <c r="G254" s="2"/>
      <c r="H254" s="2"/>
    </row>
    <row r="255" spans="5:8">
      <c r="E255" s="2"/>
      <c r="F255" s="2"/>
      <c r="G255" s="2"/>
      <c r="H255" s="2"/>
    </row>
    <row r="256" spans="5:8">
      <c r="E256" s="2"/>
      <c r="F256" s="2"/>
      <c r="G256" s="2"/>
      <c r="H256" s="2"/>
    </row>
    <row r="257" spans="5:8">
      <c r="E257" s="2"/>
      <c r="F257" s="2"/>
      <c r="G257" s="2"/>
      <c r="H257" s="2"/>
    </row>
    <row r="258" spans="5:8">
      <c r="E258" s="2"/>
      <c r="F258" s="2"/>
      <c r="G258" s="2"/>
      <c r="H258" s="2"/>
    </row>
    <row r="259" spans="5:8">
      <c r="E259" s="2"/>
      <c r="F259" s="2"/>
      <c r="G259" s="2"/>
      <c r="H259" s="2"/>
    </row>
    <row r="260" spans="5:8">
      <c r="E260" s="2"/>
      <c r="F260" s="2"/>
      <c r="G260" s="2"/>
      <c r="H260" s="2"/>
    </row>
    <row r="261" spans="5:8">
      <c r="E261" s="2"/>
      <c r="F261" s="2"/>
      <c r="G261" s="2"/>
      <c r="H261" s="2"/>
    </row>
    <row r="262" spans="5:8">
      <c r="E262" s="2"/>
      <c r="F262" s="2"/>
      <c r="G262" s="2"/>
      <c r="H262" s="2"/>
    </row>
    <row r="263" spans="5:8">
      <c r="E263" s="4"/>
      <c r="F263" s="4"/>
      <c r="G263" s="4"/>
      <c r="H263" s="4"/>
    </row>
    <row r="264" spans="5:8">
      <c r="E264" s="2"/>
      <c r="F264" s="2"/>
      <c r="G264" s="2"/>
      <c r="H264" s="2"/>
    </row>
    <row r="265" spans="5:8">
      <c r="E265" s="2"/>
      <c r="F265" s="2"/>
      <c r="G265" s="2"/>
      <c r="H265" s="2"/>
    </row>
    <row r="266" spans="5:8">
      <c r="E266" s="2"/>
      <c r="F266" s="2"/>
      <c r="G266" s="2"/>
      <c r="H266" s="2"/>
    </row>
    <row r="267" spans="5:8">
      <c r="E267" s="2"/>
      <c r="F267" s="2"/>
      <c r="G267" s="2"/>
      <c r="H267" s="2"/>
    </row>
    <row r="268" spans="5:8">
      <c r="E268" s="2"/>
      <c r="F268" s="2"/>
      <c r="G268" s="2"/>
      <c r="H268" s="2"/>
    </row>
    <row r="269" spans="5:8">
      <c r="E269" s="2"/>
      <c r="F269" s="2"/>
      <c r="G269" s="2"/>
      <c r="H269" s="2"/>
    </row>
    <row r="270" spans="5:8">
      <c r="E270" s="2"/>
      <c r="F270" s="2"/>
      <c r="G270" s="2"/>
      <c r="H270" s="2"/>
    </row>
    <row r="271" spans="5:8">
      <c r="E271" s="2"/>
      <c r="F271" s="2"/>
      <c r="G271" s="2"/>
      <c r="H271" s="2"/>
    </row>
    <row r="272" spans="5:8">
      <c r="E272" s="4"/>
      <c r="F272" s="4"/>
      <c r="G272" s="4"/>
      <c r="H272" s="4"/>
    </row>
    <row r="273" spans="5:8">
      <c r="E273" s="2"/>
      <c r="F273" s="2"/>
      <c r="G273" s="2"/>
      <c r="H273" s="2"/>
    </row>
    <row r="274" spans="5:8">
      <c r="E274" s="2"/>
      <c r="F274" s="2"/>
      <c r="G274" s="2"/>
      <c r="H274" s="2"/>
    </row>
    <row r="275" spans="5:8">
      <c r="E275" s="2"/>
      <c r="F275" s="2"/>
      <c r="G275" s="2"/>
      <c r="H275" s="2"/>
    </row>
    <row r="276" spans="5:8">
      <c r="E276" s="2"/>
      <c r="F276" s="2"/>
      <c r="G276" s="2"/>
      <c r="H276" s="2"/>
    </row>
    <row r="277" spans="5:8">
      <c r="E277" s="4"/>
      <c r="F277" s="4"/>
      <c r="G277" s="4"/>
      <c r="H277" s="4"/>
    </row>
    <row r="278" spans="5:8">
      <c r="E278" s="2"/>
      <c r="F278" s="2"/>
      <c r="G278" s="2"/>
      <c r="H278" s="2"/>
    </row>
    <row r="279" spans="5:8">
      <c r="E279" s="2"/>
      <c r="F279" s="2"/>
      <c r="G279" s="2"/>
      <c r="H279" s="2"/>
    </row>
    <row r="280" spans="5:8">
      <c r="E280" s="4"/>
      <c r="F280" s="4"/>
      <c r="G280" s="4"/>
      <c r="H280" s="4"/>
    </row>
    <row r="281" spans="5:8">
      <c r="E281" s="4"/>
      <c r="F281" s="4"/>
      <c r="G281" s="4"/>
      <c r="H281" s="4"/>
    </row>
    <row r="282" spans="5:8">
      <c r="E282" s="4"/>
      <c r="F282" s="4"/>
      <c r="G282" s="4"/>
      <c r="H282" s="4"/>
    </row>
    <row r="283" spans="5:8">
      <c r="E283" s="2"/>
      <c r="F283" s="2"/>
      <c r="G283" s="2"/>
      <c r="H283" s="2"/>
    </row>
    <row r="284" spans="5:8">
      <c r="E284" s="2"/>
      <c r="F284" s="2"/>
      <c r="G284" s="2"/>
      <c r="H284" s="2"/>
    </row>
    <row r="285" spans="5:8">
      <c r="E285" s="2"/>
      <c r="F285" s="2"/>
      <c r="G285" s="2"/>
      <c r="H285" s="2"/>
    </row>
    <row r="286" spans="5:8">
      <c r="E286" s="2"/>
      <c r="F286" s="2"/>
      <c r="G286" s="2"/>
      <c r="H286" s="2"/>
    </row>
    <row r="287" spans="5:8">
      <c r="E287" s="4"/>
      <c r="F287" s="4"/>
      <c r="G287" s="4"/>
      <c r="H287" s="4"/>
    </row>
    <row r="288" spans="5:8">
      <c r="E288" s="2"/>
      <c r="F288" s="2"/>
      <c r="G288" s="2"/>
      <c r="H288" s="2"/>
    </row>
    <row r="289" spans="5:8">
      <c r="E289" s="2"/>
      <c r="F289" s="2"/>
      <c r="G289" s="2"/>
      <c r="H289" s="2"/>
    </row>
    <row r="290" spans="5:8">
      <c r="E290" s="2"/>
      <c r="F290" s="2"/>
      <c r="G290" s="2"/>
      <c r="H290" s="2"/>
    </row>
    <row r="291" spans="5:8">
      <c r="E291" s="2"/>
      <c r="F291" s="2"/>
      <c r="G291" s="2"/>
      <c r="H291" s="2"/>
    </row>
    <row r="292" spans="5:8">
      <c r="E292" s="2"/>
      <c r="F292" s="2"/>
      <c r="G292" s="2"/>
      <c r="H292" s="2"/>
    </row>
    <row r="293" spans="5:8">
      <c r="E293" s="2"/>
      <c r="F293" s="2"/>
      <c r="G293" s="2"/>
      <c r="H293" s="2"/>
    </row>
    <row r="294" spans="5:8">
      <c r="E294" s="2"/>
      <c r="F294" s="2"/>
      <c r="G294" s="2"/>
      <c r="H294" s="2"/>
    </row>
    <row r="295" spans="5:8">
      <c r="E295" s="2"/>
      <c r="F295" s="2"/>
      <c r="G295" s="2"/>
      <c r="H295" s="2"/>
    </row>
    <row r="296" spans="5:8">
      <c r="E296" s="4"/>
      <c r="F296" s="4"/>
      <c r="G296" s="4"/>
      <c r="H296" s="4"/>
    </row>
    <row r="297" spans="5:8">
      <c r="E297" s="2"/>
      <c r="F297" s="2"/>
      <c r="G297" s="2"/>
      <c r="H297" s="2"/>
    </row>
    <row r="298" spans="5:8">
      <c r="E298" s="2"/>
      <c r="F298" s="2"/>
      <c r="G298" s="2"/>
      <c r="H298" s="2"/>
    </row>
    <row r="299" spans="5:8">
      <c r="E299" s="2"/>
      <c r="F299" s="2"/>
      <c r="G299" s="2"/>
      <c r="H299" s="2"/>
    </row>
    <row r="300" spans="5:8">
      <c r="E300" s="2"/>
      <c r="F300" s="2"/>
      <c r="G300" s="2"/>
      <c r="H300" s="2"/>
    </row>
    <row r="301" spans="5:8">
      <c r="E301" s="2"/>
      <c r="F301" s="2"/>
      <c r="G301" s="2"/>
      <c r="H301" s="2"/>
    </row>
    <row r="302" spans="5:8">
      <c r="E302" s="4"/>
      <c r="F302" s="4"/>
      <c r="G302" s="4"/>
      <c r="H302" s="4"/>
    </row>
    <row r="303" spans="5:8">
      <c r="E303" s="2"/>
      <c r="F303" s="2"/>
      <c r="G303" s="2"/>
      <c r="H303" s="2"/>
    </row>
    <row r="304" spans="5:8">
      <c r="E304" s="2"/>
      <c r="F304" s="2"/>
      <c r="G304" s="2"/>
      <c r="H304" s="2"/>
    </row>
    <row r="305" spans="5:8">
      <c r="E305" s="2"/>
      <c r="F305" s="2"/>
      <c r="G305" s="2"/>
      <c r="H305" s="2"/>
    </row>
    <row r="306" spans="5:8">
      <c r="E306" s="4"/>
      <c r="F306" s="4"/>
      <c r="G306" s="4"/>
      <c r="H306" s="4"/>
    </row>
    <row r="307" spans="5:8">
      <c r="E307" s="4"/>
      <c r="F307" s="4"/>
      <c r="G307" s="4"/>
      <c r="H307" s="4"/>
    </row>
    <row r="308" spans="5:8">
      <c r="E308" s="2"/>
      <c r="F308" s="2"/>
      <c r="G308" s="2"/>
      <c r="H308" s="2"/>
    </row>
    <row r="309" spans="5:8">
      <c r="E309" s="2"/>
      <c r="F309" s="2"/>
      <c r="G309" s="2"/>
      <c r="H309" s="2"/>
    </row>
    <row r="310" spans="5:8">
      <c r="E310" s="2"/>
      <c r="F310" s="2"/>
      <c r="G310" s="2"/>
      <c r="H310" s="2"/>
    </row>
    <row r="311" spans="5:8">
      <c r="E311" s="4"/>
      <c r="F311" s="4"/>
      <c r="G311" s="4"/>
      <c r="H311" s="4"/>
    </row>
    <row r="312" spans="5:8">
      <c r="E312" s="2"/>
      <c r="F312" s="2"/>
      <c r="G312" s="2"/>
      <c r="H312" s="2"/>
    </row>
    <row r="313" spans="5:8">
      <c r="E313" s="2"/>
      <c r="F313" s="2"/>
      <c r="G313" s="2"/>
      <c r="H313" s="2"/>
    </row>
    <row r="314" spans="5:8">
      <c r="E314" s="2"/>
      <c r="F314" s="2"/>
      <c r="G314" s="2"/>
      <c r="H314" s="2"/>
    </row>
    <row r="315" spans="5:8">
      <c r="E315" s="2"/>
      <c r="F315" s="2"/>
      <c r="G315" s="2"/>
      <c r="H315" s="2"/>
    </row>
    <row r="316" spans="5:8">
      <c r="E316" s="2"/>
      <c r="F316" s="2"/>
      <c r="G316" s="2"/>
      <c r="H316" s="2"/>
    </row>
    <row r="317" spans="5:8">
      <c r="E317" s="2"/>
      <c r="F317" s="2"/>
      <c r="G317" s="2"/>
      <c r="H317" s="2"/>
    </row>
    <row r="318" spans="5:8">
      <c r="E318" s="2"/>
      <c r="F318" s="2"/>
      <c r="G318" s="2"/>
      <c r="H318" s="2"/>
    </row>
    <row r="319" spans="5:8">
      <c r="E319" s="2"/>
      <c r="F319" s="2"/>
      <c r="G319" s="2"/>
      <c r="H319" s="2"/>
    </row>
    <row r="320" spans="5:8">
      <c r="E320" s="2"/>
      <c r="F320" s="2"/>
      <c r="G320" s="2"/>
      <c r="H320" s="2"/>
    </row>
    <row r="321" spans="5:8">
      <c r="E321" s="2"/>
      <c r="F321" s="2"/>
      <c r="G321" s="2"/>
      <c r="H321" s="2"/>
    </row>
    <row r="322" spans="5:8">
      <c r="E322" s="4"/>
      <c r="F322" s="4"/>
      <c r="G322" s="4"/>
      <c r="H322" s="4"/>
    </row>
    <row r="323" spans="5:8">
      <c r="E323" s="2"/>
      <c r="F323" s="2"/>
      <c r="G323" s="2"/>
      <c r="H323" s="2"/>
    </row>
    <row r="324" spans="5:8">
      <c r="E324" s="2"/>
      <c r="F324" s="2"/>
      <c r="G324" s="2"/>
      <c r="H324" s="2"/>
    </row>
    <row r="325" spans="5:8">
      <c r="E325" s="4"/>
      <c r="F325" s="4"/>
      <c r="G325" s="4"/>
      <c r="H325" s="4"/>
    </row>
    <row r="326" spans="5:8">
      <c r="E326" s="2"/>
      <c r="F326" s="2"/>
      <c r="G326" s="2"/>
      <c r="H326" s="2"/>
    </row>
    <row r="327" spans="5:8">
      <c r="E327" s="2"/>
      <c r="F327" s="2"/>
      <c r="G327" s="2"/>
      <c r="H327" s="2"/>
    </row>
    <row r="328" spans="5:8">
      <c r="E328" s="4"/>
      <c r="F328" s="4"/>
      <c r="G328" s="4"/>
      <c r="H328" s="4"/>
    </row>
    <row r="329" spans="5:8">
      <c r="E329" s="2"/>
      <c r="F329" s="2"/>
      <c r="G329" s="2"/>
      <c r="H329" s="2"/>
    </row>
    <row r="330" spans="5:8">
      <c r="E330" s="2"/>
      <c r="F330" s="2"/>
      <c r="G330" s="2"/>
      <c r="H330" s="2"/>
    </row>
    <row r="331" spans="5:8">
      <c r="E331" s="2"/>
      <c r="F331" s="2"/>
      <c r="G331" s="2"/>
      <c r="H331" s="2"/>
    </row>
    <row r="332" spans="5:8">
      <c r="E332" s="2"/>
      <c r="F332" s="2"/>
      <c r="G332" s="2"/>
      <c r="H332" s="2"/>
    </row>
    <row r="333" spans="5:8">
      <c r="E333" s="2"/>
      <c r="F333" s="2"/>
      <c r="G333" s="2"/>
      <c r="H333" s="2"/>
    </row>
    <row r="334" spans="5:8">
      <c r="E334" s="2"/>
      <c r="F334" s="2"/>
      <c r="G334" s="2"/>
      <c r="H334" s="2"/>
    </row>
    <row r="335" spans="5:8">
      <c r="E335" s="2"/>
      <c r="F335" s="2"/>
      <c r="G335" s="2"/>
      <c r="H335" s="2"/>
    </row>
    <row r="336" spans="5:8">
      <c r="E336" s="4"/>
      <c r="F336" s="4"/>
      <c r="G336" s="4"/>
      <c r="H336" s="4"/>
    </row>
    <row r="337" spans="5:8">
      <c r="E337" s="2"/>
      <c r="F337" s="2"/>
      <c r="G337" s="2"/>
      <c r="H337" s="2"/>
    </row>
    <row r="338" spans="5:8">
      <c r="E338" s="2"/>
      <c r="F338" s="2"/>
      <c r="G338" s="2"/>
      <c r="H338" s="2"/>
    </row>
    <row r="339" spans="5:8">
      <c r="E339" s="4"/>
      <c r="F339" s="4"/>
      <c r="G339" s="4"/>
      <c r="H339" s="4"/>
    </row>
    <row r="340" spans="5:8">
      <c r="E340" s="2"/>
      <c r="F340" s="2"/>
      <c r="G340" s="2"/>
      <c r="H340" s="2"/>
    </row>
    <row r="341" spans="5:8">
      <c r="E341" s="2"/>
      <c r="F341" s="2"/>
      <c r="G341" s="2"/>
      <c r="H341" s="2"/>
    </row>
    <row r="342" spans="5:8">
      <c r="E342" s="2"/>
      <c r="F342" s="2"/>
      <c r="G342" s="2"/>
      <c r="H342" s="2"/>
    </row>
    <row r="343" spans="5:8">
      <c r="E343" s="4"/>
      <c r="F343" s="4"/>
      <c r="G343" s="4"/>
      <c r="H343" s="4"/>
    </row>
    <row r="344" spans="5:8">
      <c r="E344" s="4"/>
      <c r="F344" s="4"/>
      <c r="G344" s="4"/>
      <c r="H344" s="4"/>
    </row>
    <row r="345" spans="5:8">
      <c r="E345" s="2"/>
      <c r="F345" s="2"/>
      <c r="G345" s="2"/>
      <c r="H345" s="2"/>
    </row>
    <row r="346" spans="5:8">
      <c r="E346" s="2"/>
      <c r="F346" s="2"/>
      <c r="G346" s="2"/>
      <c r="H346" s="2"/>
    </row>
    <row r="347" spans="5:8">
      <c r="E347" s="4"/>
      <c r="F347" s="4"/>
      <c r="G347" s="4"/>
      <c r="H347" s="4"/>
    </row>
    <row r="348" spans="5:8">
      <c r="E348" s="2"/>
      <c r="F348" s="2"/>
      <c r="G348" s="2"/>
      <c r="H348" s="2"/>
    </row>
    <row r="349" spans="5:8">
      <c r="E349" s="2"/>
      <c r="F349" s="2"/>
      <c r="G349" s="2"/>
      <c r="H349" s="2"/>
    </row>
    <row r="350" spans="5:8">
      <c r="E350" s="4"/>
      <c r="F350" s="4"/>
      <c r="G350" s="4"/>
      <c r="H350" s="4"/>
    </row>
    <row r="351" spans="5:8">
      <c r="E351" s="2"/>
      <c r="F351" s="2"/>
      <c r="G351" s="2"/>
      <c r="H351" s="2"/>
    </row>
    <row r="352" spans="5:8">
      <c r="E352" s="2"/>
      <c r="F352" s="2"/>
      <c r="G352" s="2"/>
      <c r="H352" s="2"/>
    </row>
    <row r="353" spans="5:8">
      <c r="E353" s="4"/>
      <c r="F353" s="4"/>
      <c r="G353" s="4"/>
      <c r="H353" s="4"/>
    </row>
    <row r="354" spans="5:8">
      <c r="E354" s="4"/>
      <c r="F354" s="4"/>
      <c r="G354" s="4"/>
      <c r="H354" s="4"/>
    </row>
    <row r="355" spans="5:8">
      <c r="E355" s="2"/>
      <c r="F355" s="2"/>
      <c r="G355" s="2"/>
      <c r="H355" s="2"/>
    </row>
    <row r="356" spans="5:8">
      <c r="E356" s="2"/>
      <c r="F356" s="2"/>
      <c r="G356" s="2"/>
      <c r="H356" s="2"/>
    </row>
    <row r="357" spans="5:8">
      <c r="E357" s="2"/>
      <c r="F357" s="2"/>
      <c r="G357" s="2"/>
      <c r="H357" s="2"/>
    </row>
    <row r="358" spans="5:8">
      <c r="E358" s="4"/>
      <c r="F358" s="4"/>
      <c r="G358" s="4"/>
      <c r="H358" s="4"/>
    </row>
    <row r="359" spans="5:8">
      <c r="E359" s="2"/>
      <c r="F359" s="2"/>
      <c r="G359" s="2"/>
      <c r="H359" s="2"/>
    </row>
    <row r="360" spans="5:8">
      <c r="E360" s="2"/>
      <c r="F360" s="2"/>
      <c r="G360" s="2"/>
      <c r="H360" s="2"/>
    </row>
    <row r="361" spans="5:8">
      <c r="E361" s="4"/>
      <c r="F361" s="4"/>
      <c r="G361" s="4"/>
      <c r="H361" s="4"/>
    </row>
    <row r="362" spans="5:8">
      <c r="E362" s="4"/>
      <c r="F362" s="4"/>
      <c r="G362" s="4"/>
      <c r="H362" s="4"/>
    </row>
    <row r="363" spans="5:8">
      <c r="E363" s="4"/>
      <c r="F363" s="4"/>
      <c r="G363" s="4"/>
      <c r="H363" s="4"/>
    </row>
    <row r="364" spans="5:8">
      <c r="E364" s="2"/>
      <c r="F364" s="2"/>
      <c r="G364" s="2"/>
      <c r="H364" s="2"/>
    </row>
    <row r="365" spans="5:8">
      <c r="E365" s="2"/>
      <c r="F365" s="2"/>
      <c r="G365" s="2"/>
      <c r="H365" s="2"/>
    </row>
    <row r="366" spans="5:8">
      <c r="E366" s="2"/>
      <c r="F366" s="2"/>
      <c r="G366" s="2"/>
      <c r="H366" s="2"/>
    </row>
    <row r="367" spans="5:8">
      <c r="E367" s="2"/>
      <c r="F367" s="2"/>
      <c r="G367" s="2"/>
      <c r="H367" s="2"/>
    </row>
    <row r="368" spans="5:8">
      <c r="E368" s="4"/>
      <c r="F368" s="4"/>
      <c r="G368" s="4"/>
      <c r="H368" s="4"/>
    </row>
    <row r="369" spans="5:8">
      <c r="E369" s="2"/>
      <c r="F369" s="2"/>
      <c r="G369" s="2"/>
      <c r="H369" s="2"/>
    </row>
    <row r="370" spans="5:8">
      <c r="E370" s="2"/>
      <c r="F370" s="2"/>
      <c r="G370" s="2"/>
      <c r="H370" s="2"/>
    </row>
    <row r="371" spans="5:8">
      <c r="E371" s="2"/>
      <c r="F371" s="2"/>
      <c r="G371" s="2"/>
      <c r="H371" s="2"/>
    </row>
    <row r="372" spans="5:8">
      <c r="E372" s="2"/>
      <c r="F372" s="2"/>
      <c r="G372" s="2"/>
      <c r="H372" s="2"/>
    </row>
    <row r="373" spans="5:8">
      <c r="E373" s="2"/>
      <c r="F373" s="2"/>
      <c r="G373" s="2"/>
      <c r="H373" s="2"/>
    </row>
    <row r="374" spans="5:8">
      <c r="E374" s="2"/>
      <c r="F374" s="2"/>
      <c r="G374" s="2"/>
      <c r="H374" s="2"/>
    </row>
    <row r="375" spans="5:8">
      <c r="E375" s="2"/>
      <c r="F375" s="2"/>
      <c r="G375" s="2"/>
      <c r="H375" s="2"/>
    </row>
    <row r="376" spans="5:8">
      <c r="E376" s="2"/>
      <c r="F376" s="2"/>
      <c r="G376" s="2"/>
      <c r="H376" s="2"/>
    </row>
    <row r="377" spans="5:8">
      <c r="E377" s="2"/>
      <c r="F377" s="2"/>
      <c r="G377" s="2"/>
      <c r="H377" s="2"/>
    </row>
    <row r="378" spans="5:8">
      <c r="E378" s="2"/>
      <c r="F378" s="2"/>
      <c r="G378" s="2"/>
      <c r="H378" s="2"/>
    </row>
    <row r="379" spans="5:8">
      <c r="E379" s="2"/>
      <c r="F379" s="2"/>
      <c r="G379" s="2"/>
      <c r="H379" s="2"/>
    </row>
    <row r="380" spans="5:8">
      <c r="E380" s="2"/>
      <c r="F380" s="2"/>
      <c r="G380" s="2"/>
      <c r="H380" s="2"/>
    </row>
    <row r="381" spans="5:8">
      <c r="E381" s="4"/>
      <c r="F381" s="4"/>
      <c r="G381" s="4"/>
      <c r="H381" s="4"/>
    </row>
    <row r="382" spans="5:8">
      <c r="E382" s="2"/>
      <c r="F382" s="2"/>
      <c r="G382" s="2"/>
      <c r="H382" s="2"/>
    </row>
    <row r="383" spans="5:8">
      <c r="E383" s="2"/>
      <c r="F383" s="2"/>
      <c r="G383" s="2"/>
      <c r="H383" s="2"/>
    </row>
    <row r="384" spans="5:8">
      <c r="E384" s="2"/>
      <c r="F384" s="2"/>
      <c r="G384" s="2"/>
      <c r="H384" s="2"/>
    </row>
    <row r="385" spans="5:8">
      <c r="E385" s="2"/>
      <c r="F385" s="2"/>
      <c r="G385" s="2"/>
      <c r="H385" s="2"/>
    </row>
    <row r="386" spans="5:8">
      <c r="E386" s="2"/>
      <c r="F386" s="2"/>
      <c r="G386" s="2"/>
      <c r="H386" s="2"/>
    </row>
    <row r="387" spans="5:8">
      <c r="E387" s="2"/>
      <c r="F387" s="2"/>
      <c r="G387" s="2"/>
      <c r="H387" s="2"/>
    </row>
    <row r="388" spans="5:8">
      <c r="E388" s="2"/>
      <c r="F388" s="2"/>
      <c r="G388" s="2"/>
      <c r="H388" s="2"/>
    </row>
    <row r="389" spans="5:8">
      <c r="E389" s="2"/>
      <c r="F389" s="2"/>
      <c r="G389" s="2"/>
      <c r="H389" s="2"/>
    </row>
    <row r="390" spans="5:8">
      <c r="E390" s="2"/>
      <c r="F390" s="2"/>
      <c r="G390" s="2"/>
      <c r="H390" s="2"/>
    </row>
    <row r="391" spans="5:8">
      <c r="E391" s="2"/>
      <c r="F391" s="2"/>
      <c r="G391" s="2"/>
      <c r="H391" s="2"/>
    </row>
    <row r="392" spans="5:8">
      <c r="E392" s="2"/>
      <c r="F392" s="2"/>
      <c r="G392" s="2"/>
      <c r="H392" s="2"/>
    </row>
    <row r="393" spans="5:8">
      <c r="E393" s="2"/>
      <c r="F393" s="2"/>
      <c r="G393" s="2"/>
      <c r="H393" s="2"/>
    </row>
    <row r="394" spans="5:8">
      <c r="E394" s="2"/>
      <c r="F394" s="2"/>
      <c r="G394" s="2"/>
      <c r="H394" s="2"/>
    </row>
    <row r="395" spans="5:8">
      <c r="E395" s="2"/>
      <c r="F395" s="2"/>
      <c r="G395" s="2"/>
      <c r="H395" s="2"/>
    </row>
    <row r="396" spans="5:8">
      <c r="E396" s="4"/>
      <c r="F396" s="4"/>
      <c r="G396" s="4"/>
      <c r="H396" s="4"/>
    </row>
    <row r="397" spans="5:8">
      <c r="E397" s="2"/>
      <c r="F397" s="2"/>
      <c r="G397" s="2"/>
      <c r="H397" s="2"/>
    </row>
    <row r="398" spans="5:8">
      <c r="E398" s="2"/>
      <c r="F398" s="2"/>
      <c r="G398" s="2"/>
      <c r="H398" s="2"/>
    </row>
    <row r="399" spans="5:8">
      <c r="E399" s="2"/>
      <c r="F399" s="2"/>
      <c r="G399" s="2"/>
      <c r="H399" s="2"/>
    </row>
    <row r="400" spans="5:8">
      <c r="E400" s="4"/>
      <c r="F400" s="4"/>
      <c r="G400" s="4"/>
      <c r="H400" s="4"/>
    </row>
    <row r="401" spans="5:8">
      <c r="E401" s="4"/>
      <c r="F401" s="4"/>
      <c r="G401" s="4"/>
      <c r="H401" s="4"/>
    </row>
    <row r="402" spans="5:8">
      <c r="E402" s="2"/>
      <c r="F402" s="2"/>
      <c r="G402" s="2"/>
      <c r="H402" s="2"/>
    </row>
    <row r="403" spans="5:8">
      <c r="E403" s="2"/>
      <c r="F403" s="2"/>
      <c r="G403" s="2"/>
      <c r="H403" s="2"/>
    </row>
    <row r="404" spans="5:8">
      <c r="E404" s="2"/>
      <c r="F404" s="2"/>
      <c r="G404" s="2"/>
      <c r="H404" s="2"/>
    </row>
    <row r="405" spans="5:8">
      <c r="E405" s="4"/>
      <c r="F405" s="4"/>
      <c r="G405" s="4"/>
      <c r="H405" s="4"/>
    </row>
    <row r="406" spans="5:8">
      <c r="E406" s="2"/>
      <c r="F406" s="2"/>
      <c r="G406" s="2"/>
      <c r="H406" s="2"/>
    </row>
    <row r="407" spans="5:8">
      <c r="E407" s="2"/>
      <c r="F407" s="2"/>
      <c r="G407" s="2"/>
      <c r="H407" s="2"/>
    </row>
    <row r="408" spans="5:8">
      <c r="E408" s="2"/>
      <c r="F408" s="2"/>
      <c r="G408" s="2"/>
      <c r="H408" s="2"/>
    </row>
    <row r="409" spans="5:8">
      <c r="E409" s="2"/>
      <c r="F409" s="2"/>
      <c r="G409" s="2"/>
      <c r="H409" s="2"/>
    </row>
    <row r="410" spans="5:8">
      <c r="E410" s="2"/>
      <c r="F410" s="2"/>
      <c r="G410" s="2"/>
      <c r="H410" s="2"/>
    </row>
    <row r="411" spans="5:8">
      <c r="E411" s="2"/>
      <c r="F411" s="2"/>
      <c r="G411" s="2"/>
      <c r="H411" s="2"/>
    </row>
    <row r="412" spans="5:8">
      <c r="E412" s="4"/>
      <c r="F412" s="4"/>
      <c r="G412" s="4"/>
      <c r="H412" s="4"/>
    </row>
    <row r="413" spans="5:8">
      <c r="E413" s="2"/>
      <c r="F413" s="2"/>
      <c r="G413" s="2"/>
      <c r="H413" s="2"/>
    </row>
    <row r="414" spans="5:8">
      <c r="E414" s="2"/>
      <c r="F414" s="2"/>
      <c r="G414" s="2"/>
      <c r="H414" s="2"/>
    </row>
    <row r="415" spans="5:8">
      <c r="E415" s="2"/>
      <c r="F415" s="2"/>
      <c r="G415" s="2"/>
      <c r="H415" s="2"/>
    </row>
    <row r="416" spans="5:8">
      <c r="E416" s="4"/>
      <c r="F416" s="4"/>
      <c r="G416" s="4"/>
      <c r="H416" s="4"/>
    </row>
    <row r="417" spans="5:8">
      <c r="E417" s="2"/>
      <c r="F417" s="2"/>
      <c r="G417" s="2"/>
      <c r="H417" s="2"/>
    </row>
    <row r="418" spans="5:8">
      <c r="E418" s="2"/>
      <c r="F418" s="2"/>
      <c r="G418" s="2"/>
      <c r="H418" s="2"/>
    </row>
    <row r="419" spans="5:8">
      <c r="E419" s="2"/>
      <c r="F419" s="2"/>
      <c r="G419" s="2"/>
      <c r="H419" s="2"/>
    </row>
    <row r="420" spans="5:8">
      <c r="E420" s="2"/>
      <c r="F420" s="2"/>
      <c r="G420" s="2"/>
      <c r="H420" s="2"/>
    </row>
    <row r="421" spans="5:8">
      <c r="E421" s="2"/>
      <c r="F421" s="2"/>
      <c r="G421" s="2"/>
      <c r="H421" s="2"/>
    </row>
    <row r="422" spans="5:8">
      <c r="E422" s="2"/>
      <c r="F422" s="2"/>
      <c r="G422" s="2"/>
      <c r="H422" s="2"/>
    </row>
    <row r="423" spans="5:8">
      <c r="E423" s="2"/>
      <c r="F423" s="2"/>
      <c r="G423" s="2"/>
      <c r="H423" s="2"/>
    </row>
    <row r="424" spans="5:8">
      <c r="E424" s="2"/>
      <c r="F424" s="2"/>
      <c r="G424" s="2"/>
      <c r="H424" s="2"/>
    </row>
    <row r="425" spans="5:8">
      <c r="E425" s="2"/>
      <c r="F425" s="2"/>
      <c r="G425" s="2"/>
      <c r="H425" s="2"/>
    </row>
    <row r="426" spans="5:8">
      <c r="E426" s="2"/>
      <c r="F426" s="2"/>
      <c r="G426" s="2"/>
      <c r="H426" s="2"/>
    </row>
    <row r="427" spans="5:8">
      <c r="E427" s="2"/>
      <c r="F427" s="2"/>
      <c r="G427" s="2"/>
      <c r="H427" s="2"/>
    </row>
    <row r="428" spans="5:8">
      <c r="E428" s="2"/>
      <c r="F428" s="2"/>
      <c r="G428" s="2"/>
      <c r="H428" s="2"/>
    </row>
    <row r="429" spans="5:8">
      <c r="E429" s="2"/>
      <c r="F429" s="2"/>
      <c r="G429" s="2"/>
      <c r="H429" s="2"/>
    </row>
    <row r="430" spans="5:8">
      <c r="E430" s="2"/>
      <c r="F430" s="2"/>
      <c r="G430" s="2"/>
      <c r="H430" s="2"/>
    </row>
    <row r="431" spans="5:8">
      <c r="E431" s="2"/>
      <c r="F431" s="2"/>
      <c r="G431" s="2"/>
      <c r="H431" s="2"/>
    </row>
    <row r="432" spans="5:8">
      <c r="E432" s="4"/>
      <c r="F432" s="4"/>
      <c r="G432" s="4"/>
      <c r="H432" s="4"/>
    </row>
    <row r="433" spans="5:8">
      <c r="E433" s="2"/>
      <c r="F433" s="2"/>
      <c r="G433" s="2"/>
      <c r="H433" s="2"/>
    </row>
    <row r="434" spans="5:8">
      <c r="E434" s="2"/>
      <c r="F434" s="2"/>
      <c r="G434" s="2"/>
      <c r="H434" s="2"/>
    </row>
    <row r="435" spans="5:8">
      <c r="E435" s="4"/>
      <c r="F435" s="4"/>
      <c r="G435" s="4"/>
      <c r="H435" s="4"/>
    </row>
    <row r="436" spans="5:8">
      <c r="E436" s="4"/>
      <c r="F436" s="4"/>
      <c r="G436" s="4"/>
      <c r="H436" s="4"/>
    </row>
    <row r="437" spans="5:8">
      <c r="E437" s="4"/>
      <c r="F437" s="4"/>
      <c r="G437" s="4"/>
      <c r="H437" s="4"/>
    </row>
    <row r="438" spans="5:8">
      <c r="E438" s="4"/>
      <c r="F438" s="4"/>
      <c r="G438" s="4"/>
      <c r="H438" s="4"/>
    </row>
    <row r="439" spans="5:8">
      <c r="E439" s="2"/>
      <c r="F439" s="2"/>
      <c r="G439" s="2"/>
      <c r="H439" s="2"/>
    </row>
    <row r="440" spans="5:8">
      <c r="E440" s="2"/>
      <c r="F440" s="2"/>
      <c r="G440" s="2"/>
      <c r="H440" s="2"/>
    </row>
    <row r="441" spans="5:8">
      <c r="E441" s="2"/>
      <c r="F441" s="2"/>
      <c r="G441" s="2"/>
      <c r="H441" s="2"/>
    </row>
    <row r="442" spans="5:8">
      <c r="E442" s="4"/>
      <c r="F442" s="4"/>
      <c r="G442" s="4"/>
      <c r="H442" s="4"/>
    </row>
    <row r="443" spans="5:8">
      <c r="E443" s="2"/>
      <c r="F443" s="2"/>
      <c r="G443" s="2"/>
      <c r="H443" s="2"/>
    </row>
    <row r="444" spans="5:8">
      <c r="E444" s="2"/>
      <c r="F444" s="2"/>
      <c r="G444" s="2"/>
      <c r="H444" s="2"/>
    </row>
    <row r="445" spans="5:8">
      <c r="E445" s="4"/>
      <c r="F445" s="4"/>
      <c r="G445" s="4"/>
      <c r="H445" s="4"/>
    </row>
    <row r="446" spans="5:8">
      <c r="E446" s="2"/>
      <c r="F446" s="2"/>
      <c r="G446" s="2"/>
      <c r="H446" s="2"/>
    </row>
    <row r="447" spans="5:8">
      <c r="E447" s="2"/>
      <c r="F447" s="2"/>
      <c r="G447" s="2"/>
      <c r="H447" s="2"/>
    </row>
    <row r="448" spans="5:8">
      <c r="E448" s="4"/>
      <c r="F448" s="4"/>
      <c r="G448" s="4"/>
      <c r="H448" s="4"/>
    </row>
    <row r="449" spans="5:8">
      <c r="E449" s="4"/>
      <c r="F449" s="4"/>
      <c r="G449" s="4"/>
      <c r="H449" s="4"/>
    </row>
    <row r="450" spans="5:8">
      <c r="E450" s="2"/>
      <c r="F450" s="2"/>
      <c r="G450" s="2"/>
      <c r="H450" s="2"/>
    </row>
    <row r="451" spans="5:8">
      <c r="E451" s="2"/>
      <c r="F451" s="2"/>
      <c r="G451" s="2"/>
      <c r="H451" s="2"/>
    </row>
    <row r="452" spans="5:8">
      <c r="E452" s="2"/>
      <c r="F452" s="2"/>
      <c r="G452" s="2"/>
      <c r="H452" s="2"/>
    </row>
    <row r="453" spans="5:8">
      <c r="E453" s="2"/>
      <c r="F453" s="2"/>
      <c r="G453" s="2"/>
      <c r="H453" s="2"/>
    </row>
    <row r="454" spans="5:8">
      <c r="E454" s="4"/>
      <c r="F454" s="4"/>
      <c r="G454" s="4"/>
      <c r="H454" s="4"/>
    </row>
    <row r="455" spans="5:8">
      <c r="E455" s="2"/>
      <c r="F455" s="2"/>
      <c r="G455" s="2"/>
      <c r="H455" s="2"/>
    </row>
    <row r="456" spans="5:8">
      <c r="E456" s="2"/>
      <c r="F456" s="2"/>
      <c r="G456" s="2"/>
      <c r="H456" s="2"/>
    </row>
    <row r="457" spans="5:8">
      <c r="E457" s="2"/>
      <c r="F457" s="2"/>
      <c r="G457" s="2"/>
      <c r="H457" s="2"/>
    </row>
    <row r="458" spans="5:8">
      <c r="E458" s="2"/>
      <c r="F458" s="2"/>
      <c r="G458" s="2"/>
      <c r="H458" s="2"/>
    </row>
    <row r="459" spans="5:8">
      <c r="E459" s="2"/>
      <c r="F459" s="2"/>
      <c r="G459" s="2"/>
      <c r="H459" s="2"/>
    </row>
    <row r="460" spans="5:8">
      <c r="E460" s="4"/>
      <c r="F460" s="4"/>
      <c r="G460" s="4"/>
      <c r="H460" s="4"/>
    </row>
    <row r="461" spans="5:8">
      <c r="E461" s="2"/>
      <c r="F461" s="2"/>
      <c r="G461" s="2"/>
      <c r="H461" s="2"/>
    </row>
    <row r="462" spans="5:8">
      <c r="E462" s="2"/>
      <c r="F462" s="2"/>
      <c r="G462" s="2"/>
      <c r="H462" s="2"/>
    </row>
    <row r="463" spans="5:8">
      <c r="E463" s="4"/>
      <c r="F463" s="4"/>
      <c r="G463" s="4"/>
      <c r="H463" s="4"/>
    </row>
    <row r="464" spans="5:8">
      <c r="E464" s="2"/>
      <c r="F464" s="2"/>
      <c r="G464" s="2"/>
      <c r="H464" s="2"/>
    </row>
    <row r="465" spans="5:8">
      <c r="E465" s="2"/>
      <c r="F465" s="2"/>
      <c r="G465" s="2"/>
      <c r="H465" s="2"/>
    </row>
    <row r="466" spans="5:8">
      <c r="E466" s="2"/>
      <c r="F466" s="2"/>
      <c r="G466" s="2"/>
      <c r="H466" s="2"/>
    </row>
    <row r="467" spans="5:8">
      <c r="E467" s="2"/>
      <c r="F467" s="2"/>
      <c r="G467" s="2"/>
      <c r="H467" s="2"/>
    </row>
    <row r="468" spans="5:8">
      <c r="E468" s="2"/>
      <c r="F468" s="2"/>
      <c r="G468" s="2"/>
      <c r="H468" s="2"/>
    </row>
    <row r="469" spans="5:8">
      <c r="E469" s="2"/>
      <c r="F469" s="2"/>
      <c r="G469" s="2"/>
      <c r="H469" s="2"/>
    </row>
    <row r="470" spans="5:8">
      <c r="E470" s="2"/>
      <c r="F470" s="2"/>
      <c r="G470" s="2"/>
      <c r="H470" s="2"/>
    </row>
    <row r="471" spans="5:8">
      <c r="E471" s="2"/>
      <c r="F471" s="2"/>
      <c r="G471" s="2"/>
      <c r="H471" s="2"/>
    </row>
    <row r="472" spans="5:8">
      <c r="E472" s="2"/>
      <c r="F472" s="2"/>
      <c r="G472" s="2"/>
      <c r="H472" s="2"/>
    </row>
    <row r="473" spans="5:8">
      <c r="E473" s="4"/>
      <c r="F473" s="4"/>
      <c r="G473" s="4"/>
      <c r="H473" s="4"/>
    </row>
    <row r="474" spans="5:8">
      <c r="E474" s="2"/>
      <c r="F474" s="2"/>
      <c r="G474" s="2"/>
      <c r="H474" s="2"/>
    </row>
    <row r="475" spans="5:8">
      <c r="E475" s="2"/>
      <c r="F475" s="2"/>
      <c r="G475" s="2"/>
      <c r="H475" s="2"/>
    </row>
    <row r="476" spans="5:8">
      <c r="E476" s="4"/>
      <c r="F476" s="4"/>
      <c r="G476" s="4"/>
      <c r="H476" s="4"/>
    </row>
    <row r="477" spans="5:8">
      <c r="E477" s="2"/>
      <c r="F477" s="2"/>
      <c r="G477" s="2"/>
      <c r="H477" s="2"/>
    </row>
    <row r="478" spans="5:8">
      <c r="E478" s="2"/>
      <c r="F478" s="2"/>
      <c r="G478" s="2"/>
      <c r="H478" s="2"/>
    </row>
    <row r="479" spans="5:8">
      <c r="E479" s="2"/>
      <c r="F479" s="2"/>
      <c r="G479" s="2"/>
      <c r="H479" s="2"/>
    </row>
    <row r="480" spans="5:8">
      <c r="E480" s="2"/>
      <c r="F480" s="2"/>
      <c r="G480" s="2"/>
      <c r="H480" s="2"/>
    </row>
    <row r="481" spans="5:8">
      <c r="E481" s="2"/>
      <c r="F481" s="2"/>
      <c r="G481" s="2"/>
      <c r="H481" s="2"/>
    </row>
    <row r="482" spans="5:8">
      <c r="E482" s="2"/>
      <c r="F482" s="2"/>
      <c r="G482" s="2"/>
      <c r="H482" s="2"/>
    </row>
    <row r="483" spans="5:8">
      <c r="E483" s="2"/>
      <c r="F483" s="2"/>
      <c r="G483" s="2"/>
      <c r="H483" s="2"/>
    </row>
    <row r="484" spans="5:8">
      <c r="E484" s="2"/>
      <c r="F484" s="2"/>
      <c r="G484" s="2"/>
      <c r="H484" s="2"/>
    </row>
    <row r="485" spans="5:8">
      <c r="E485" s="4"/>
      <c r="F485" s="4"/>
      <c r="G485" s="4"/>
      <c r="H485" s="4"/>
    </row>
    <row r="486" spans="5:8">
      <c r="E486" s="4"/>
      <c r="F486" s="4"/>
      <c r="G486" s="4"/>
      <c r="H486" s="4"/>
    </row>
    <row r="487" spans="5:8">
      <c r="E487" s="4"/>
      <c r="F487" s="4"/>
      <c r="G487" s="4"/>
      <c r="H487" s="4"/>
    </row>
    <row r="488" spans="5:8">
      <c r="E488" s="2"/>
      <c r="F488" s="2"/>
      <c r="G488" s="2"/>
      <c r="H488" s="2"/>
    </row>
    <row r="489" spans="5:8">
      <c r="E489" s="2"/>
      <c r="F489" s="2"/>
      <c r="G489" s="2"/>
      <c r="H489" s="2"/>
    </row>
    <row r="490" spans="5:8">
      <c r="E490" s="4"/>
      <c r="F490" s="4"/>
      <c r="G490" s="4"/>
      <c r="H490" s="4"/>
    </row>
    <row r="491" spans="5:8">
      <c r="E491" s="2"/>
      <c r="F491" s="2"/>
      <c r="G491" s="2"/>
      <c r="H491" s="2"/>
    </row>
    <row r="492" spans="5:8">
      <c r="E492" s="2"/>
      <c r="F492" s="2"/>
      <c r="G492" s="2"/>
      <c r="H492" s="2"/>
    </row>
    <row r="493" spans="5:8">
      <c r="E493" s="2"/>
      <c r="F493" s="2"/>
      <c r="G493" s="2"/>
      <c r="H493" s="2"/>
    </row>
    <row r="494" spans="5:8">
      <c r="E494" s="2"/>
      <c r="F494" s="2"/>
      <c r="G494" s="2"/>
      <c r="H494" s="2"/>
    </row>
    <row r="495" spans="5:8">
      <c r="E495" s="2"/>
      <c r="F495" s="2"/>
      <c r="G495" s="2"/>
      <c r="H495" s="2"/>
    </row>
    <row r="496" spans="5:8">
      <c r="E496" s="2"/>
      <c r="F496" s="2"/>
      <c r="G496" s="2"/>
      <c r="H496" s="2"/>
    </row>
    <row r="497" spans="5:8">
      <c r="E497" s="2"/>
      <c r="F497" s="2"/>
      <c r="G497" s="2"/>
      <c r="H497" s="2"/>
    </row>
    <row r="498" spans="5:8">
      <c r="E498" s="4"/>
      <c r="F498" s="4"/>
      <c r="G498" s="4"/>
      <c r="H498" s="4"/>
    </row>
    <row r="499" spans="5:8">
      <c r="E499" s="4"/>
      <c r="F499" s="4"/>
      <c r="G499" s="4"/>
      <c r="H499" s="4"/>
    </row>
    <row r="500" spans="5:8">
      <c r="E500" s="2"/>
      <c r="F500" s="2"/>
      <c r="G500" s="2"/>
      <c r="H500" s="2"/>
    </row>
    <row r="501" spans="5:8">
      <c r="E501" s="2"/>
      <c r="F501" s="2"/>
      <c r="G501" s="2"/>
      <c r="H501" s="2"/>
    </row>
    <row r="502" spans="5:8">
      <c r="E502" s="4"/>
      <c r="F502" s="4"/>
      <c r="G502" s="4"/>
      <c r="H502" s="4"/>
    </row>
    <row r="503" spans="5:8">
      <c r="E503" s="2"/>
      <c r="F503" s="2"/>
      <c r="G503" s="2"/>
      <c r="H503" s="2"/>
    </row>
    <row r="504" spans="5:8">
      <c r="E504" s="2"/>
      <c r="F504" s="2"/>
      <c r="G504" s="2"/>
      <c r="H504" s="2"/>
    </row>
    <row r="505" spans="5:8">
      <c r="E505" s="4"/>
      <c r="F505" s="4"/>
      <c r="G505" s="4"/>
      <c r="H505" s="4"/>
    </row>
    <row r="506" spans="5:8">
      <c r="E506" s="4"/>
      <c r="F506" s="4"/>
      <c r="G506" s="4"/>
      <c r="H506" s="4"/>
    </row>
    <row r="507" spans="5:8">
      <c r="E507" s="4"/>
      <c r="F507" s="4"/>
      <c r="G507" s="4"/>
      <c r="H507" s="4"/>
    </row>
    <row r="508" spans="5:8">
      <c r="E508" s="4"/>
      <c r="F508" s="4"/>
      <c r="G508" s="4"/>
      <c r="H508" s="4"/>
    </row>
    <row r="509" spans="5:8">
      <c r="E509" s="4"/>
      <c r="F509" s="4"/>
      <c r="G509" s="4"/>
      <c r="H509" s="4"/>
    </row>
    <row r="510" spans="5:8">
      <c r="E510" s="2"/>
      <c r="F510" s="2"/>
      <c r="G510" s="2"/>
      <c r="H510" s="2"/>
    </row>
    <row r="511" spans="5:8">
      <c r="E511" s="2"/>
      <c r="F511" s="2"/>
      <c r="G511" s="2"/>
      <c r="H511" s="2"/>
    </row>
    <row r="512" spans="5:8">
      <c r="E512" s="2"/>
      <c r="F512" s="2"/>
      <c r="G512" s="2"/>
      <c r="H512" s="2"/>
    </row>
    <row r="513" spans="5:8">
      <c r="E513" s="2"/>
      <c r="F513" s="2"/>
      <c r="G513" s="2"/>
      <c r="H513" s="2"/>
    </row>
    <row r="514" spans="5:8">
      <c r="E514" s="2"/>
      <c r="F514" s="2"/>
      <c r="G514" s="2"/>
      <c r="H514" s="2"/>
    </row>
    <row r="515" spans="5:8">
      <c r="E515" s="2"/>
      <c r="F515" s="2"/>
      <c r="G515" s="2"/>
      <c r="H515" s="2"/>
    </row>
    <row r="516" spans="5:8">
      <c r="E516" s="2"/>
      <c r="F516" s="2"/>
      <c r="G516" s="2"/>
      <c r="H516" s="2"/>
    </row>
    <row r="517" spans="5:8">
      <c r="E517" s="2"/>
      <c r="F517" s="2"/>
      <c r="G517" s="2"/>
      <c r="H517" s="2"/>
    </row>
    <row r="518" spans="5:8">
      <c r="E518" s="2"/>
      <c r="F518" s="2"/>
      <c r="G518" s="2"/>
      <c r="H518" s="2"/>
    </row>
    <row r="519" spans="5:8">
      <c r="E519" s="2"/>
      <c r="F519" s="2"/>
      <c r="G519" s="2"/>
      <c r="H519" s="2"/>
    </row>
    <row r="520" spans="5:8">
      <c r="E520" s="2"/>
      <c r="F520" s="2"/>
      <c r="G520" s="2"/>
      <c r="H520" s="2"/>
    </row>
    <row r="521" spans="5:8">
      <c r="E521" s="2"/>
      <c r="F521" s="2"/>
      <c r="G521" s="2"/>
      <c r="H521" s="2"/>
    </row>
    <row r="522" spans="5:8">
      <c r="E522" s="2"/>
      <c r="F522" s="2"/>
      <c r="G522" s="2"/>
      <c r="H522" s="2"/>
    </row>
    <row r="523" spans="5:8">
      <c r="E523" s="2"/>
      <c r="F523" s="2"/>
      <c r="G523" s="2"/>
      <c r="H523" s="2"/>
    </row>
    <row r="524" spans="5:8">
      <c r="E524" s="2"/>
      <c r="F524" s="2"/>
      <c r="G524" s="2"/>
      <c r="H524" s="2"/>
    </row>
    <row r="525" spans="5:8">
      <c r="E525" s="2"/>
      <c r="F525" s="2"/>
      <c r="G525" s="2"/>
      <c r="H525" s="2"/>
    </row>
    <row r="526" spans="5:8">
      <c r="E526" s="2"/>
      <c r="F526" s="2"/>
      <c r="G526" s="2"/>
      <c r="H526" s="2"/>
    </row>
    <row r="527" spans="5:8">
      <c r="E527" s="2"/>
      <c r="F527" s="2"/>
      <c r="G527" s="2"/>
      <c r="H527" s="2"/>
    </row>
    <row r="528" spans="5:8">
      <c r="E528" s="2"/>
      <c r="F528" s="2"/>
      <c r="G528" s="2"/>
      <c r="H528" s="2"/>
    </row>
    <row r="529" spans="5:8">
      <c r="E529" s="2"/>
      <c r="F529" s="2"/>
      <c r="G529" s="2"/>
      <c r="H529" s="2"/>
    </row>
    <row r="530" spans="5:8">
      <c r="E530" s="2"/>
      <c r="F530" s="2"/>
      <c r="G530" s="2"/>
      <c r="H530" s="2"/>
    </row>
    <row r="531" spans="5:8">
      <c r="E531" s="2"/>
      <c r="F531" s="2"/>
      <c r="G531" s="2"/>
      <c r="H531" s="2"/>
    </row>
    <row r="532" spans="5:8">
      <c r="E532" s="2"/>
      <c r="F532" s="2"/>
      <c r="G532" s="2"/>
      <c r="H532" s="2"/>
    </row>
    <row r="533" spans="5:8">
      <c r="E533" s="2"/>
      <c r="F533" s="2"/>
      <c r="G533" s="2"/>
      <c r="H533" s="2"/>
    </row>
    <row r="534" spans="5:8">
      <c r="E534" s="2"/>
      <c r="F534" s="2"/>
      <c r="G534" s="2"/>
      <c r="H534" s="2"/>
    </row>
    <row r="535" spans="5:8">
      <c r="E535" s="2"/>
      <c r="F535" s="2"/>
      <c r="G535" s="2"/>
      <c r="H535" s="2"/>
    </row>
    <row r="536" spans="5:8">
      <c r="E536" s="2"/>
      <c r="F536" s="2"/>
      <c r="G536" s="2"/>
      <c r="H536" s="2"/>
    </row>
    <row r="537" spans="5:8">
      <c r="E537" s="2"/>
      <c r="F537" s="2"/>
      <c r="G537" s="2"/>
      <c r="H537" s="2"/>
    </row>
    <row r="538" spans="5:8">
      <c r="E538" s="2"/>
      <c r="F538" s="2"/>
      <c r="G538" s="2"/>
      <c r="H538" s="2"/>
    </row>
    <row r="539" spans="5:8">
      <c r="E539" s="2"/>
      <c r="F539" s="2"/>
      <c r="G539" s="2"/>
      <c r="H539" s="2"/>
    </row>
    <row r="540" spans="5:8">
      <c r="E540" s="2"/>
      <c r="F540" s="2"/>
      <c r="G540" s="2"/>
      <c r="H540" s="2"/>
    </row>
    <row r="541" spans="5:8">
      <c r="E541" s="2"/>
      <c r="F541" s="2"/>
      <c r="G541" s="2"/>
      <c r="H541" s="2"/>
    </row>
    <row r="542" spans="5:8">
      <c r="E542" s="4"/>
      <c r="F542" s="4"/>
      <c r="G542" s="4"/>
      <c r="H542" s="4"/>
    </row>
    <row r="543" spans="5:8">
      <c r="E543" s="2"/>
      <c r="F543" s="2"/>
      <c r="G543" s="2"/>
      <c r="H543" s="2"/>
    </row>
    <row r="544" spans="5:8">
      <c r="E544" s="4"/>
      <c r="F544" s="4"/>
      <c r="G544" s="4"/>
      <c r="H544" s="4"/>
    </row>
    <row r="545" spans="5:8">
      <c r="E545" s="2"/>
      <c r="F545" s="2"/>
      <c r="G545" s="2"/>
      <c r="H545" s="2"/>
    </row>
    <row r="546" spans="5:8">
      <c r="E546" s="2"/>
      <c r="F546" s="2"/>
      <c r="G546" s="2"/>
      <c r="H546" s="2"/>
    </row>
    <row r="547" spans="5:8">
      <c r="E547" s="4"/>
      <c r="F547" s="4"/>
      <c r="G547" s="4"/>
      <c r="H547" s="4"/>
    </row>
    <row r="548" spans="5:8">
      <c r="E548" s="2"/>
      <c r="F548" s="2"/>
      <c r="G548" s="2"/>
      <c r="H548" s="2"/>
    </row>
    <row r="549" spans="5:8">
      <c r="E549" s="2"/>
      <c r="F549" s="2"/>
      <c r="G549" s="2"/>
      <c r="H549" s="2"/>
    </row>
    <row r="550" spans="5:8">
      <c r="E550" s="2"/>
      <c r="F550" s="2"/>
      <c r="G550" s="2"/>
      <c r="H550" s="2"/>
    </row>
    <row r="551" spans="5:8">
      <c r="E551" s="2"/>
      <c r="F551" s="2"/>
      <c r="G551" s="2"/>
      <c r="H551" s="2"/>
    </row>
    <row r="552" spans="5:8">
      <c r="E552" s="4"/>
      <c r="F552" s="4"/>
      <c r="G552" s="4"/>
      <c r="H552" s="4"/>
    </row>
    <row r="553" spans="5:8">
      <c r="E553" s="2"/>
      <c r="F553" s="2"/>
      <c r="G553" s="2"/>
      <c r="H553" s="2"/>
    </row>
    <row r="554" spans="5:8">
      <c r="E554" s="2"/>
      <c r="F554" s="2"/>
      <c r="G554" s="2"/>
      <c r="H554" s="2"/>
    </row>
    <row r="555" spans="5:8">
      <c r="E555" s="2"/>
      <c r="F555" s="2"/>
      <c r="G555" s="2"/>
      <c r="H555" s="2"/>
    </row>
    <row r="556" spans="5:8">
      <c r="E556" s="4"/>
      <c r="F556" s="4"/>
      <c r="G556" s="4"/>
      <c r="H556" s="4"/>
    </row>
    <row r="557" spans="5:8">
      <c r="E557" s="2"/>
      <c r="F557" s="2"/>
      <c r="G557" s="2"/>
      <c r="H557" s="2"/>
    </row>
    <row r="558" spans="5:8">
      <c r="E558" s="2"/>
      <c r="F558" s="2"/>
      <c r="G558" s="2"/>
      <c r="H558" s="2"/>
    </row>
    <row r="559" spans="5:8">
      <c r="E559" s="4"/>
      <c r="F559" s="4"/>
      <c r="G559" s="4"/>
      <c r="H559" s="4"/>
    </row>
    <row r="560" spans="5:8">
      <c r="E560" s="2"/>
      <c r="F560" s="2"/>
      <c r="G560" s="2"/>
      <c r="H560" s="2"/>
    </row>
    <row r="561" spans="5:8">
      <c r="E561" s="2"/>
      <c r="F561" s="2"/>
      <c r="G561" s="2"/>
      <c r="H561" s="2"/>
    </row>
    <row r="562" spans="5:8">
      <c r="E562" s="2"/>
      <c r="F562" s="2"/>
      <c r="G562" s="2"/>
      <c r="H562" s="2"/>
    </row>
    <row r="563" spans="5:8">
      <c r="E563" s="2"/>
      <c r="F563" s="2"/>
      <c r="G563" s="2"/>
      <c r="H563" s="2"/>
    </row>
    <row r="564" spans="5:8">
      <c r="E564" s="2"/>
      <c r="F564" s="2"/>
      <c r="G564" s="2"/>
      <c r="H564" s="2"/>
    </row>
    <row r="565" spans="5:8">
      <c r="E565" s="2"/>
      <c r="F565" s="2"/>
      <c r="G565" s="2"/>
      <c r="H565" s="2"/>
    </row>
    <row r="566" spans="5:8">
      <c r="E566" s="2"/>
      <c r="F566" s="2"/>
      <c r="G566" s="2"/>
      <c r="H566" s="2"/>
    </row>
    <row r="567" spans="5:8">
      <c r="E567" s="2"/>
      <c r="F567" s="2"/>
      <c r="G567" s="2"/>
      <c r="H567" s="2"/>
    </row>
    <row r="568" spans="5:8">
      <c r="E568" s="4"/>
      <c r="F568" s="4"/>
      <c r="G568" s="4"/>
      <c r="H568" s="4"/>
    </row>
    <row r="569" spans="5:8">
      <c r="E569" s="2"/>
      <c r="F569" s="2"/>
      <c r="G569" s="2"/>
      <c r="H569" s="2"/>
    </row>
    <row r="570" spans="5:8">
      <c r="E570" s="2"/>
      <c r="F570" s="2"/>
      <c r="G570" s="2"/>
      <c r="H570" s="2"/>
    </row>
    <row r="571" spans="5:8">
      <c r="E571" s="4"/>
      <c r="F571" s="4"/>
      <c r="G571" s="4"/>
      <c r="H571" s="4"/>
    </row>
    <row r="572" spans="5:8">
      <c r="E572" s="2"/>
      <c r="F572" s="2"/>
      <c r="G572" s="2"/>
      <c r="H572" s="2"/>
    </row>
    <row r="573" spans="5:8">
      <c r="E573" s="2"/>
      <c r="F573" s="2"/>
      <c r="G573" s="2"/>
      <c r="H573" s="2"/>
    </row>
    <row r="574" spans="5:8">
      <c r="E574" s="2"/>
      <c r="F574" s="2"/>
      <c r="G574" s="2"/>
      <c r="H574" s="2"/>
    </row>
    <row r="575" spans="5:8">
      <c r="E575" s="2"/>
      <c r="F575" s="2"/>
      <c r="G575" s="2"/>
      <c r="H575" s="2"/>
    </row>
    <row r="576" spans="5:8">
      <c r="E576" s="2"/>
      <c r="F576" s="2"/>
      <c r="G576" s="2"/>
      <c r="H576" s="2"/>
    </row>
    <row r="577" spans="5:8">
      <c r="E577" s="2"/>
      <c r="F577" s="2"/>
      <c r="G577" s="2"/>
      <c r="H577" s="2"/>
    </row>
    <row r="578" spans="5:8">
      <c r="E578" s="2"/>
      <c r="F578" s="2"/>
      <c r="G578" s="2"/>
      <c r="H578" s="2"/>
    </row>
    <row r="579" spans="5:8">
      <c r="E579" s="4"/>
      <c r="F579" s="4"/>
      <c r="G579" s="4"/>
      <c r="H579" s="4"/>
    </row>
    <row r="580" spans="5:8">
      <c r="E580" s="2"/>
      <c r="F580" s="2"/>
      <c r="G580" s="2"/>
      <c r="H580" s="2"/>
    </row>
    <row r="581" spans="5:8">
      <c r="E581" s="2"/>
      <c r="F581" s="2"/>
      <c r="G581" s="2"/>
      <c r="H581" s="2"/>
    </row>
    <row r="582" spans="5:8">
      <c r="E582" s="4"/>
      <c r="F582" s="4"/>
      <c r="G582" s="4"/>
      <c r="H582" s="4"/>
    </row>
    <row r="583" spans="5:8">
      <c r="E583" s="2"/>
      <c r="F583" s="2"/>
      <c r="G583" s="2"/>
      <c r="H583" s="2"/>
    </row>
    <row r="584" spans="5:8">
      <c r="E584" s="2"/>
      <c r="F584" s="2"/>
      <c r="G584" s="2"/>
      <c r="H584" s="2"/>
    </row>
    <row r="585" spans="5:8">
      <c r="E585" s="2"/>
      <c r="F585" s="2"/>
      <c r="G585" s="2"/>
      <c r="H585" s="2"/>
    </row>
    <row r="586" spans="5:8">
      <c r="E586" s="2"/>
      <c r="F586" s="2"/>
      <c r="G586" s="2"/>
      <c r="H586" s="2"/>
    </row>
    <row r="587" spans="5:8">
      <c r="E587" s="2"/>
      <c r="F587" s="2"/>
      <c r="G587" s="2"/>
      <c r="H587" s="2"/>
    </row>
    <row r="588" spans="5:8">
      <c r="E588" s="4"/>
      <c r="F588" s="4"/>
      <c r="G588" s="4"/>
      <c r="H588" s="4"/>
    </row>
    <row r="589" spans="5:8">
      <c r="E589" s="4"/>
      <c r="F589" s="4"/>
      <c r="G589" s="4"/>
      <c r="H589" s="4"/>
    </row>
    <row r="590" spans="5:8">
      <c r="E590" s="4"/>
      <c r="F590" s="4"/>
      <c r="G590" s="4"/>
      <c r="H590" s="4"/>
    </row>
    <row r="591" spans="5:8">
      <c r="E591" s="4"/>
      <c r="F591" s="4"/>
      <c r="G591" s="4"/>
      <c r="H591" s="4"/>
    </row>
    <row r="592" spans="5:8">
      <c r="E592" s="2"/>
      <c r="F592" s="2"/>
      <c r="G592" s="2"/>
      <c r="H592" s="2"/>
    </row>
    <row r="593" spans="5:8">
      <c r="E593" s="2"/>
      <c r="F593" s="2"/>
      <c r="G593" s="2"/>
      <c r="H593" s="2"/>
    </row>
    <row r="594" spans="5:8">
      <c r="E594" s="2"/>
      <c r="F594" s="2"/>
      <c r="G594" s="2"/>
      <c r="H594" s="2"/>
    </row>
    <row r="595" spans="5:8">
      <c r="E595" s="2"/>
      <c r="F595" s="2"/>
      <c r="G595" s="2"/>
      <c r="H595" s="2"/>
    </row>
    <row r="596" spans="5:8">
      <c r="E596" s="2"/>
      <c r="F596" s="2"/>
      <c r="G596" s="2"/>
      <c r="H596" s="2"/>
    </row>
    <row r="597" spans="5:8">
      <c r="E597" s="4"/>
      <c r="F597" s="4"/>
      <c r="G597" s="4"/>
      <c r="H597" s="4"/>
    </row>
    <row r="598" spans="5:8">
      <c r="E598" s="2"/>
      <c r="F598" s="2"/>
      <c r="G598" s="2"/>
      <c r="H598" s="2"/>
    </row>
    <row r="599" spans="5:8">
      <c r="E599" s="2"/>
      <c r="F599" s="2"/>
      <c r="G599" s="2"/>
      <c r="H599" s="2"/>
    </row>
    <row r="600" spans="5:8">
      <c r="E600" s="4"/>
      <c r="F600" s="4"/>
      <c r="G600" s="4"/>
      <c r="H600" s="4"/>
    </row>
    <row r="601" spans="5:8">
      <c r="E601" s="2"/>
      <c r="F601" s="2"/>
      <c r="G601" s="2"/>
      <c r="H601" s="2"/>
    </row>
    <row r="602" spans="5:8">
      <c r="E602" s="2"/>
      <c r="F602" s="2"/>
      <c r="G602" s="2"/>
      <c r="H602" s="2"/>
    </row>
    <row r="603" spans="5:8">
      <c r="E603" s="4"/>
      <c r="F603" s="4"/>
      <c r="G603" s="4"/>
      <c r="H603" s="4"/>
    </row>
    <row r="604" spans="5:8">
      <c r="E604" s="2"/>
      <c r="F604" s="2"/>
      <c r="G604" s="2"/>
      <c r="H604" s="2"/>
    </row>
    <row r="605" spans="5:8">
      <c r="E605" s="2"/>
      <c r="F605" s="2"/>
      <c r="G605" s="2"/>
      <c r="H605" s="2"/>
    </row>
    <row r="606" spans="5:8">
      <c r="E606" s="2"/>
      <c r="F606" s="2"/>
      <c r="G606" s="2"/>
      <c r="H606" s="2"/>
    </row>
    <row r="607" spans="5:8">
      <c r="E607" s="2"/>
      <c r="F607" s="2"/>
      <c r="G607" s="2"/>
      <c r="H607" s="2"/>
    </row>
    <row r="608" spans="5:8">
      <c r="E608" s="2"/>
      <c r="F608" s="2"/>
      <c r="G608" s="2"/>
      <c r="H608" s="2"/>
    </row>
    <row r="609" spans="5:8">
      <c r="E609" s="2"/>
      <c r="F609" s="2"/>
      <c r="G609" s="2"/>
      <c r="H609" s="2"/>
    </row>
    <row r="610" spans="5:8">
      <c r="E610" s="2"/>
      <c r="F610" s="2"/>
      <c r="G610" s="2"/>
      <c r="H610" s="2"/>
    </row>
    <row r="611" spans="5:8">
      <c r="E611" s="2"/>
      <c r="F611" s="2"/>
      <c r="G611" s="2"/>
      <c r="H611" s="2"/>
    </row>
    <row r="612" spans="5:8">
      <c r="E612" s="4"/>
      <c r="F612" s="4"/>
      <c r="G612" s="4"/>
      <c r="H612" s="4"/>
    </row>
    <row r="613" spans="5:8">
      <c r="E613" s="2"/>
      <c r="F613" s="2"/>
      <c r="G613" s="2"/>
      <c r="H613" s="2"/>
    </row>
    <row r="614" spans="5:8">
      <c r="E614" s="2"/>
      <c r="F614" s="2"/>
      <c r="G614" s="2"/>
      <c r="H614" s="2"/>
    </row>
    <row r="615" spans="5:8">
      <c r="E615" s="2"/>
      <c r="F615" s="2"/>
      <c r="G615" s="2"/>
      <c r="H615" s="2"/>
    </row>
    <row r="616" spans="5:8">
      <c r="E616" s="4"/>
      <c r="F616" s="4"/>
      <c r="G616" s="4"/>
      <c r="H616" s="4"/>
    </row>
    <row r="617" spans="5:8">
      <c r="E617" s="4"/>
      <c r="F617" s="4"/>
      <c r="G617" s="4"/>
      <c r="H617" s="4"/>
    </row>
    <row r="618" spans="5:8">
      <c r="E618" s="2"/>
      <c r="F618" s="2"/>
      <c r="G618" s="2"/>
      <c r="H618" s="2"/>
    </row>
    <row r="619" spans="5:8">
      <c r="E619" s="2"/>
      <c r="F619" s="2"/>
      <c r="G619" s="2"/>
      <c r="H619" s="2"/>
    </row>
    <row r="620" spans="5:8">
      <c r="E620" s="2"/>
      <c r="F620" s="2"/>
      <c r="G620" s="2"/>
      <c r="H620" s="2"/>
    </row>
    <row r="621" spans="5:8">
      <c r="E621" s="2"/>
      <c r="F621" s="2"/>
      <c r="G621" s="2"/>
      <c r="H621" s="2"/>
    </row>
    <row r="622" spans="5:8">
      <c r="E622" s="2"/>
      <c r="F622" s="2"/>
      <c r="G622" s="2"/>
      <c r="H622" s="2"/>
    </row>
    <row r="623" spans="5:8">
      <c r="E623" s="4"/>
      <c r="F623" s="4"/>
      <c r="G623" s="4"/>
      <c r="H623" s="4"/>
    </row>
    <row r="624" spans="5:8">
      <c r="E624" s="2"/>
      <c r="F624" s="2"/>
      <c r="G624" s="2"/>
      <c r="H624" s="2"/>
    </row>
    <row r="625" spans="5:8">
      <c r="E625" s="2"/>
      <c r="F625" s="2"/>
      <c r="G625" s="2"/>
      <c r="H625" s="2"/>
    </row>
    <row r="626" spans="5:8">
      <c r="E626" s="4"/>
      <c r="F626" s="4"/>
      <c r="G626" s="4"/>
      <c r="H626" s="4"/>
    </row>
    <row r="627" spans="5:8">
      <c r="E627" s="2"/>
      <c r="F627" s="2"/>
      <c r="G627" s="2"/>
      <c r="H627" s="2"/>
    </row>
    <row r="628" spans="5:8">
      <c r="E628" s="2"/>
      <c r="F628" s="2"/>
      <c r="G628" s="2"/>
      <c r="H628" s="2"/>
    </row>
    <row r="629" spans="5:8">
      <c r="E629" s="2"/>
      <c r="F629" s="2"/>
      <c r="G629" s="2"/>
      <c r="H629" s="2"/>
    </row>
    <row r="630" spans="5:8">
      <c r="E630" s="2"/>
      <c r="F630" s="2"/>
      <c r="G630" s="2"/>
      <c r="H630" s="2"/>
    </row>
    <row r="631" spans="5:8">
      <c r="E631" s="2"/>
      <c r="F631" s="2"/>
      <c r="G631" s="2"/>
      <c r="H631" s="2"/>
    </row>
    <row r="632" spans="5:8">
      <c r="E632" s="2"/>
      <c r="F632" s="2"/>
      <c r="G632" s="2"/>
      <c r="H632" s="2"/>
    </row>
    <row r="633" spans="5:8">
      <c r="E633" s="2"/>
      <c r="F633" s="2"/>
      <c r="G633" s="2"/>
      <c r="H633" s="2"/>
    </row>
    <row r="634" spans="5:8">
      <c r="E634" s="2"/>
      <c r="F634" s="2"/>
      <c r="G634" s="2"/>
      <c r="H634" s="2"/>
    </row>
    <row r="635" spans="5:8">
      <c r="E635" s="2"/>
      <c r="F635" s="2"/>
      <c r="G635" s="2"/>
      <c r="H635" s="2"/>
    </row>
    <row r="636" spans="5:8">
      <c r="E636" s="4"/>
      <c r="F636" s="4"/>
      <c r="G636" s="4"/>
      <c r="H636" s="4"/>
    </row>
    <row r="637" spans="5:8">
      <c r="E637" s="2"/>
      <c r="F637" s="2"/>
      <c r="G637" s="2"/>
      <c r="H637" s="2"/>
    </row>
    <row r="638" spans="5:8">
      <c r="E638" s="2"/>
      <c r="F638" s="2"/>
      <c r="G638" s="2"/>
      <c r="H638" s="2"/>
    </row>
    <row r="639" spans="5:8">
      <c r="E639" s="2"/>
      <c r="F639" s="2"/>
      <c r="G639" s="2"/>
      <c r="H639" s="2"/>
    </row>
    <row r="640" spans="5:8">
      <c r="E640" s="2"/>
      <c r="F640" s="2"/>
      <c r="G640" s="2"/>
      <c r="H640" s="2"/>
    </row>
    <row r="641" spans="5:8">
      <c r="E641" s="4"/>
      <c r="F641" s="4"/>
      <c r="G641" s="4"/>
      <c r="H641" s="4"/>
    </row>
    <row r="642" spans="5:8">
      <c r="E642" s="2"/>
      <c r="F642" s="2"/>
      <c r="G642" s="2"/>
      <c r="H642" s="2"/>
    </row>
    <row r="643" spans="5:8">
      <c r="E643" s="2"/>
      <c r="F643" s="2"/>
      <c r="G643" s="2"/>
      <c r="H643" s="2"/>
    </row>
    <row r="644" spans="5:8">
      <c r="E644" s="2"/>
      <c r="F644" s="2"/>
      <c r="G644" s="2"/>
      <c r="H644" s="2"/>
    </row>
    <row r="645" spans="5:8">
      <c r="E645" s="2"/>
      <c r="F645" s="2"/>
      <c r="G645" s="2"/>
      <c r="H645" s="2"/>
    </row>
    <row r="646" spans="5:8">
      <c r="E646" s="2"/>
      <c r="F646" s="2"/>
      <c r="G646" s="2"/>
      <c r="H646" s="2"/>
    </row>
    <row r="647" spans="5:8">
      <c r="E647" s="2"/>
      <c r="F647" s="2"/>
      <c r="G647" s="2"/>
      <c r="H647" s="2"/>
    </row>
    <row r="648" spans="5:8">
      <c r="E648" s="2"/>
      <c r="F648" s="2"/>
      <c r="G648" s="2"/>
      <c r="H648" s="2"/>
    </row>
    <row r="649" spans="5:8">
      <c r="E649" s="2"/>
      <c r="F649" s="2"/>
      <c r="G649" s="2"/>
      <c r="H649" s="2"/>
    </row>
    <row r="650" spans="5:8">
      <c r="E650" s="2"/>
      <c r="F650" s="2"/>
      <c r="G650" s="2"/>
      <c r="H650" s="2"/>
    </row>
    <row r="651" spans="5:8">
      <c r="E651" s="2"/>
      <c r="F651" s="2"/>
      <c r="G651" s="2"/>
      <c r="H651" s="2"/>
    </row>
    <row r="652" spans="5:8">
      <c r="E652" s="2"/>
      <c r="F652" s="2"/>
      <c r="G652" s="2"/>
      <c r="H652" s="2"/>
    </row>
    <row r="653" spans="5:8">
      <c r="E653" s="2"/>
      <c r="F653" s="2"/>
      <c r="G653" s="2"/>
      <c r="H653" s="2"/>
    </row>
    <row r="654" spans="5:8">
      <c r="E654" s="2"/>
      <c r="F654" s="2"/>
      <c r="G654" s="2"/>
      <c r="H654" s="2"/>
    </row>
    <row r="655" spans="5:8">
      <c r="E655" s="4"/>
      <c r="F655" s="4"/>
      <c r="G655" s="4"/>
      <c r="H655" s="4"/>
    </row>
    <row r="656" spans="5:8">
      <c r="E656" s="4"/>
      <c r="F656" s="4"/>
      <c r="G656" s="4"/>
      <c r="H656" s="4"/>
    </row>
    <row r="657" spans="5:8">
      <c r="E657" s="4"/>
      <c r="F657" s="4"/>
      <c r="G657" s="4"/>
      <c r="H657" s="4"/>
    </row>
    <row r="658" spans="5:8">
      <c r="E658" s="4"/>
      <c r="F658" s="4"/>
      <c r="G658" s="4"/>
      <c r="H658" s="4"/>
    </row>
    <row r="659" spans="5:8">
      <c r="E659" s="2"/>
      <c r="F659" s="2"/>
      <c r="G659" s="2"/>
      <c r="H659" s="2"/>
    </row>
    <row r="660" spans="5:8">
      <c r="E660" s="2"/>
      <c r="F660" s="2"/>
      <c r="G660" s="2"/>
      <c r="H660" s="2"/>
    </row>
    <row r="661" spans="5:8">
      <c r="E661" s="2"/>
      <c r="F661" s="2"/>
      <c r="G661" s="2"/>
      <c r="H661" s="2"/>
    </row>
    <row r="662" spans="5:8">
      <c r="E662" s="2"/>
      <c r="F662" s="2"/>
      <c r="G662" s="2"/>
      <c r="H662" s="2"/>
    </row>
    <row r="663" spans="5:8">
      <c r="E663" s="2"/>
      <c r="F663" s="2"/>
      <c r="G663" s="2"/>
      <c r="H663" s="2"/>
    </row>
    <row r="664" spans="5:8">
      <c r="E664" s="2"/>
      <c r="F664" s="2"/>
      <c r="G664" s="2"/>
      <c r="H664" s="2"/>
    </row>
    <row r="665" spans="5:8">
      <c r="E665" s="2"/>
      <c r="F665" s="2"/>
      <c r="G665" s="2"/>
      <c r="H665" s="2"/>
    </row>
    <row r="666" spans="5:8">
      <c r="E666" s="2"/>
      <c r="F666" s="2"/>
      <c r="G666" s="2"/>
      <c r="H666" s="2"/>
    </row>
    <row r="667" spans="5:8">
      <c r="E667" s="4"/>
      <c r="F667" s="4"/>
      <c r="G667" s="4"/>
      <c r="H667" s="4"/>
    </row>
    <row r="668" spans="5:8">
      <c r="E668" s="4"/>
      <c r="F668" s="4"/>
      <c r="G668" s="4"/>
      <c r="H668" s="4"/>
    </row>
    <row r="669" spans="5:8">
      <c r="E669" s="4"/>
      <c r="F669" s="4"/>
      <c r="G669" s="4"/>
      <c r="H669" s="4"/>
    </row>
    <row r="670" spans="5:8">
      <c r="E670" s="4"/>
      <c r="F670" s="4"/>
      <c r="G670" s="4"/>
      <c r="H670" s="4"/>
    </row>
    <row r="671" spans="5:8">
      <c r="E671" s="4"/>
      <c r="F671" s="4"/>
      <c r="G671" s="4"/>
      <c r="H671" s="4"/>
    </row>
    <row r="672" spans="5:8">
      <c r="E672" s="4"/>
      <c r="F672" s="4"/>
      <c r="G672" s="4"/>
      <c r="H672" s="4"/>
    </row>
    <row r="673" spans="5:8">
      <c r="E673" s="4"/>
      <c r="F673" s="4"/>
      <c r="G673" s="4"/>
      <c r="H673" s="4"/>
    </row>
    <row r="674" spans="5:8">
      <c r="E674" s="2"/>
      <c r="F674" s="2"/>
      <c r="G674" s="2"/>
      <c r="H674" s="2"/>
    </row>
    <row r="675" spans="5:8">
      <c r="E675" s="2"/>
      <c r="F675" s="2"/>
      <c r="G675" s="2"/>
      <c r="H675" s="2"/>
    </row>
    <row r="676" spans="5:8">
      <c r="E676" s="2"/>
      <c r="F676" s="2"/>
      <c r="G676" s="2"/>
      <c r="H676" s="2"/>
    </row>
    <row r="677" spans="5:8">
      <c r="E677" s="2"/>
      <c r="F677" s="2"/>
      <c r="G677" s="2"/>
      <c r="H677" s="2"/>
    </row>
    <row r="678" spans="5:8">
      <c r="E678" s="4"/>
      <c r="F678" s="4"/>
      <c r="G678" s="4"/>
      <c r="H678" s="4"/>
    </row>
    <row r="679" spans="5:8">
      <c r="E679" s="2"/>
      <c r="F679" s="2"/>
      <c r="G679" s="2"/>
      <c r="H679" s="2"/>
    </row>
    <row r="680" spans="5:8">
      <c r="E680" s="2"/>
      <c r="F680" s="2"/>
      <c r="G680" s="2"/>
      <c r="H680" s="2"/>
    </row>
    <row r="681" spans="5:8">
      <c r="E681" s="2"/>
      <c r="F681" s="2"/>
      <c r="G681" s="2"/>
      <c r="H681" s="2"/>
    </row>
    <row r="682" spans="5:8">
      <c r="E682" s="2"/>
      <c r="F682" s="2"/>
      <c r="G682" s="2"/>
      <c r="H682" s="2"/>
    </row>
    <row r="683" spans="5:8">
      <c r="E683" s="4"/>
      <c r="F683" s="4"/>
      <c r="G683" s="4"/>
      <c r="H683" s="4"/>
    </row>
    <row r="684" spans="5:8">
      <c r="E684" s="4"/>
      <c r="F684" s="4"/>
      <c r="G684" s="4"/>
      <c r="H684" s="4"/>
    </row>
    <row r="685" spans="5:8">
      <c r="E685" s="2"/>
      <c r="F685" s="2"/>
      <c r="G685" s="2"/>
      <c r="H685" s="2"/>
    </row>
    <row r="686" spans="5:8">
      <c r="E686" s="2"/>
      <c r="F686" s="2"/>
      <c r="G686" s="2"/>
      <c r="H686" s="2"/>
    </row>
    <row r="687" spans="5:8">
      <c r="E687" s="4"/>
      <c r="F687" s="4"/>
      <c r="G687" s="4"/>
      <c r="H687" s="4"/>
    </row>
    <row r="688" spans="5:8">
      <c r="E688" s="2"/>
      <c r="F688" s="2"/>
      <c r="G688" s="2"/>
      <c r="H688" s="2"/>
    </row>
    <row r="689" spans="5:8">
      <c r="E689" s="2"/>
      <c r="F689" s="2"/>
      <c r="G689" s="2"/>
      <c r="H689" s="2"/>
    </row>
    <row r="690" spans="5:8">
      <c r="E690" s="4"/>
      <c r="F690" s="4"/>
      <c r="G690" s="4"/>
      <c r="H690" s="4"/>
    </row>
    <row r="691" spans="5:8">
      <c r="E691" s="2"/>
      <c r="F691" s="2"/>
      <c r="G691" s="2"/>
      <c r="H691" s="2"/>
    </row>
    <row r="692" spans="5:8">
      <c r="E692" s="2"/>
      <c r="F692" s="2"/>
      <c r="G692" s="2"/>
      <c r="H692" s="2"/>
    </row>
    <row r="693" spans="5:8">
      <c r="E693" s="1"/>
      <c r="F693" s="1"/>
      <c r="G693" s="1"/>
      <c r="H693" s="1"/>
    </row>
    <row r="694" spans="5:8">
      <c r="E694" s="1"/>
      <c r="F694" s="1"/>
      <c r="G694" s="1"/>
      <c r="H694" s="1"/>
    </row>
    <row r="695" spans="5:8">
      <c r="E695" s="1"/>
      <c r="F695" s="1"/>
      <c r="G695" s="1"/>
      <c r="H695" s="1"/>
    </row>
    <row r="696" spans="5:8">
      <c r="E696" s="1"/>
      <c r="F696" s="1"/>
      <c r="G696" s="1"/>
      <c r="H696" s="1"/>
    </row>
    <row r="697" spans="5:8">
      <c r="E697" s="1"/>
      <c r="F697" s="1"/>
      <c r="G697" s="1"/>
      <c r="H697" s="1"/>
    </row>
    <row r="698" spans="5:8">
      <c r="E698" s="2"/>
      <c r="F698" s="2"/>
      <c r="G698" s="2"/>
      <c r="H698" s="2"/>
    </row>
    <row r="699" spans="5:8">
      <c r="E699" s="4"/>
      <c r="F699" s="4"/>
      <c r="G699" s="4"/>
      <c r="H699" s="4"/>
    </row>
    <row r="700" spans="5:8">
      <c r="E700" s="2"/>
      <c r="F700" s="2"/>
      <c r="G700" s="2"/>
      <c r="H700" s="2"/>
    </row>
    <row r="701" spans="5:8">
      <c r="E701" s="2"/>
      <c r="F701" s="2"/>
      <c r="G701" s="2"/>
      <c r="H701" s="2"/>
    </row>
    <row r="702" spans="5:8">
      <c r="E702" s="2"/>
      <c r="F702" s="2"/>
      <c r="G702" s="2"/>
      <c r="H702" s="2"/>
    </row>
    <row r="703" spans="5:8">
      <c r="E703" s="3"/>
      <c r="F703" s="3"/>
      <c r="G703" s="3"/>
      <c r="H703" s="3"/>
    </row>
    <row r="704" spans="5:8">
      <c r="E704" s="1"/>
      <c r="F704" s="1"/>
      <c r="G704" s="1"/>
      <c r="H704" s="1"/>
    </row>
    <row r="705" spans="5:8">
      <c r="E705" s="2"/>
      <c r="F705" s="2"/>
      <c r="G705" s="2"/>
      <c r="H705" s="2"/>
    </row>
    <row r="706" spans="5:8">
      <c r="E706" s="2"/>
      <c r="F706" s="2"/>
      <c r="G706" s="2"/>
      <c r="H706" s="2"/>
    </row>
    <row r="707" spans="5:8">
      <c r="E707" s="2"/>
      <c r="F707" s="2"/>
      <c r="G707" s="2"/>
      <c r="H707" s="2"/>
    </row>
    <row r="708" spans="5:8">
      <c r="E708" s="2"/>
      <c r="F708" s="2"/>
      <c r="G708" s="2"/>
      <c r="H708" s="2"/>
    </row>
    <row r="709" spans="5:8">
      <c r="E709" s="2"/>
      <c r="F709" s="2"/>
      <c r="G709" s="2"/>
      <c r="H709" s="2"/>
    </row>
    <row r="710" spans="5:8">
      <c r="E710" s="2"/>
      <c r="F710" s="2"/>
      <c r="G710" s="2"/>
      <c r="H710" s="2"/>
    </row>
    <row r="711" spans="5:8">
      <c r="E711" s="2"/>
      <c r="F711" s="2"/>
      <c r="G711" s="2"/>
      <c r="H711" s="2"/>
    </row>
    <row r="712" spans="5:8">
      <c r="E712" s="2"/>
      <c r="F712" s="2"/>
      <c r="G712" s="2"/>
      <c r="H712" s="2"/>
    </row>
    <row r="713" spans="5:8">
      <c r="E713" s="2"/>
      <c r="F713" s="2"/>
      <c r="G713" s="2"/>
      <c r="H713" s="2"/>
    </row>
    <row r="714" spans="5:8">
      <c r="E714" s="2"/>
      <c r="F714" s="2"/>
      <c r="G714" s="2"/>
      <c r="H714" s="2"/>
    </row>
    <row r="715" spans="5:8">
      <c r="E715" s="4"/>
      <c r="F715" s="4"/>
      <c r="G715" s="4"/>
      <c r="H715" s="4"/>
    </row>
    <row r="716" spans="5:8">
      <c r="E716" s="2"/>
      <c r="F716" s="2"/>
      <c r="G716" s="2"/>
      <c r="H716" s="2"/>
    </row>
    <row r="717" spans="5:8">
      <c r="E717" s="2"/>
      <c r="F717" s="2"/>
      <c r="G717" s="2"/>
      <c r="H717" s="2"/>
    </row>
    <row r="718" spans="5:8">
      <c r="E718" s="4"/>
      <c r="F718" s="4"/>
      <c r="G718" s="4"/>
      <c r="H718" s="4"/>
    </row>
    <row r="719" spans="5:8">
      <c r="E719" s="2"/>
      <c r="F719" s="2"/>
      <c r="G719" s="2"/>
      <c r="H719" s="2"/>
    </row>
    <row r="720" spans="5:8">
      <c r="E720" s="2"/>
      <c r="F720" s="2"/>
      <c r="G720" s="2"/>
      <c r="H720" s="2"/>
    </row>
    <row r="721" spans="5:8">
      <c r="E721" s="2"/>
      <c r="F721" s="2"/>
      <c r="G721" s="2"/>
      <c r="H721" s="2"/>
    </row>
    <row r="722" spans="5:8">
      <c r="E722" s="4"/>
      <c r="F722" s="4"/>
      <c r="G722" s="4"/>
      <c r="H722" s="4"/>
    </row>
    <row r="723" spans="5:8">
      <c r="E723" s="2"/>
      <c r="F723" s="2"/>
      <c r="G723" s="2"/>
      <c r="H723" s="2"/>
    </row>
    <row r="724" spans="5:8">
      <c r="E724" s="2"/>
      <c r="F724" s="2"/>
      <c r="G724" s="2"/>
      <c r="H724" s="2"/>
    </row>
    <row r="725" spans="5:8">
      <c r="E725" s="2"/>
      <c r="F725" s="2"/>
      <c r="G725" s="2"/>
      <c r="H725" s="2"/>
    </row>
    <row r="726" spans="5:8">
      <c r="E726" s="4"/>
      <c r="F726" s="4"/>
      <c r="G726" s="4"/>
      <c r="H726" s="4"/>
    </row>
    <row r="727" spans="5:8">
      <c r="E727" s="4"/>
      <c r="F727" s="4"/>
      <c r="G727" s="4"/>
      <c r="H727" s="4"/>
    </row>
    <row r="728" spans="5:8">
      <c r="E728" s="2"/>
      <c r="F728" s="2"/>
      <c r="G728" s="2"/>
      <c r="H728" s="2"/>
    </row>
    <row r="729" spans="5:8">
      <c r="E729" s="2"/>
      <c r="F729" s="2"/>
      <c r="G729" s="2"/>
      <c r="H729" s="2"/>
    </row>
    <row r="730" spans="5:8">
      <c r="E730" s="2"/>
      <c r="F730" s="2"/>
      <c r="G730" s="2"/>
      <c r="H730" s="2"/>
    </row>
    <row r="731" spans="5:8">
      <c r="E731" s="2"/>
      <c r="F731" s="2"/>
      <c r="G731" s="2"/>
      <c r="H731" s="2"/>
    </row>
    <row r="732" spans="5:8">
      <c r="E732" s="2"/>
      <c r="F732" s="2"/>
      <c r="G732" s="2"/>
      <c r="H732" s="2"/>
    </row>
    <row r="733" spans="5:8">
      <c r="E733" s="4"/>
      <c r="F733" s="4"/>
      <c r="G733" s="4"/>
      <c r="H733" s="4"/>
    </row>
    <row r="734" spans="5:8">
      <c r="E734" s="4"/>
      <c r="F734" s="4"/>
      <c r="G734" s="4"/>
      <c r="H734" s="4"/>
    </row>
    <row r="735" spans="5:8">
      <c r="E735" s="2"/>
      <c r="F735" s="2"/>
      <c r="G735" s="2"/>
      <c r="H735" s="2"/>
    </row>
    <row r="736" spans="5:8">
      <c r="E736" s="2"/>
      <c r="F736" s="2"/>
      <c r="G736" s="2"/>
      <c r="H736" s="2"/>
    </row>
    <row r="737" spans="5:8">
      <c r="E737" s="2"/>
      <c r="F737" s="2"/>
      <c r="G737" s="2"/>
      <c r="H737" s="2"/>
    </row>
    <row r="738" spans="5:8">
      <c r="E738" s="2"/>
      <c r="F738" s="2"/>
      <c r="G738" s="2"/>
      <c r="H738" s="2"/>
    </row>
    <row r="739" spans="5:8">
      <c r="E739" s="4"/>
      <c r="F739" s="4"/>
      <c r="G739" s="4"/>
      <c r="H739" s="4"/>
    </row>
    <row r="740" spans="5:8">
      <c r="E740" s="4"/>
      <c r="F740" s="4"/>
      <c r="G740" s="4"/>
      <c r="H740" s="4"/>
    </row>
    <row r="741" spans="5:8">
      <c r="E741" s="4"/>
      <c r="F741" s="4"/>
      <c r="G741" s="4"/>
      <c r="H741" s="4"/>
    </row>
    <row r="742" spans="5:8">
      <c r="E742" s="2"/>
      <c r="F742" s="2"/>
      <c r="G742" s="2"/>
      <c r="H742" s="2"/>
    </row>
    <row r="743" spans="5:8">
      <c r="E743" s="2"/>
      <c r="F743" s="2"/>
      <c r="G743" s="2"/>
      <c r="H743" s="2"/>
    </row>
    <row r="744" spans="5:8">
      <c r="E744" s="4"/>
      <c r="F744" s="4"/>
      <c r="G744" s="4"/>
      <c r="H744" s="4"/>
    </row>
    <row r="745" spans="5:8">
      <c r="E745" s="4"/>
      <c r="F745" s="4"/>
      <c r="G745" s="4"/>
      <c r="H745" s="4"/>
    </row>
    <row r="746" spans="5:8">
      <c r="E746" s="2"/>
      <c r="F746" s="2"/>
      <c r="G746" s="2"/>
      <c r="H746" s="2"/>
    </row>
    <row r="747" spans="5:8">
      <c r="E747" s="2"/>
      <c r="F747" s="2"/>
      <c r="G747" s="2"/>
      <c r="H747" s="2"/>
    </row>
    <row r="748" spans="5:8">
      <c r="E748" s="2"/>
      <c r="F748" s="2"/>
      <c r="G748" s="2"/>
      <c r="H748" s="2"/>
    </row>
    <row r="749" spans="5:8">
      <c r="E749" s="2"/>
      <c r="F749" s="2"/>
      <c r="G749" s="2"/>
      <c r="H749" s="2"/>
    </row>
    <row r="750" spans="5:8">
      <c r="E750" s="2"/>
      <c r="F750" s="2"/>
      <c r="G750" s="2"/>
      <c r="H750" s="2"/>
    </row>
    <row r="751" spans="5:8">
      <c r="E751" s="2"/>
      <c r="F751" s="2"/>
      <c r="G751" s="2"/>
      <c r="H751" s="2"/>
    </row>
    <row r="752" spans="5:8">
      <c r="E752" s="2"/>
      <c r="F752" s="2"/>
      <c r="G752" s="2"/>
      <c r="H752" s="2"/>
    </row>
    <row r="753" spans="5:8">
      <c r="E753" s="2"/>
      <c r="F753" s="2"/>
      <c r="G753" s="2"/>
      <c r="H753" s="2"/>
    </row>
    <row r="754" spans="5:8">
      <c r="E754" s="2"/>
      <c r="F754" s="2"/>
      <c r="G754" s="2"/>
      <c r="H754" s="2"/>
    </row>
    <row r="755" spans="5:8">
      <c r="E755" s="2"/>
      <c r="F755" s="2"/>
      <c r="G755" s="2"/>
      <c r="H755" s="2"/>
    </row>
    <row r="756" spans="5:8">
      <c r="E756" s="2"/>
      <c r="F756" s="2"/>
      <c r="G756" s="2"/>
      <c r="H756" s="2"/>
    </row>
    <row r="757" spans="5:8">
      <c r="E757" s="2"/>
      <c r="F757" s="2"/>
      <c r="G757" s="2"/>
      <c r="H757" s="2"/>
    </row>
    <row r="758" spans="5:8">
      <c r="E758" s="4"/>
      <c r="F758" s="4"/>
      <c r="G758" s="4"/>
      <c r="H758" s="4"/>
    </row>
    <row r="759" spans="5:8">
      <c r="E759" s="4"/>
      <c r="F759" s="4"/>
      <c r="G759" s="4"/>
      <c r="H759" s="4"/>
    </row>
    <row r="760" spans="5:8">
      <c r="E760" s="4"/>
      <c r="F760" s="4"/>
      <c r="G760" s="4"/>
      <c r="H760" s="4"/>
    </row>
    <row r="761" spans="5:8">
      <c r="E761" s="2"/>
      <c r="F761" s="2"/>
      <c r="G761" s="2"/>
      <c r="H761" s="2"/>
    </row>
    <row r="762" spans="5:8">
      <c r="E762" s="2"/>
      <c r="F762" s="2"/>
      <c r="G762" s="2"/>
      <c r="H762" s="2"/>
    </row>
    <row r="763" spans="5:8">
      <c r="E763" s="2"/>
      <c r="F763" s="2"/>
      <c r="G763" s="2"/>
      <c r="H763" s="2"/>
    </row>
    <row r="764" spans="5:8">
      <c r="E764" s="2"/>
      <c r="F764" s="2"/>
      <c r="G764" s="2"/>
      <c r="H764" s="2"/>
    </row>
    <row r="765" spans="5:8">
      <c r="E765" s="2"/>
      <c r="F765" s="2"/>
      <c r="G765" s="2"/>
      <c r="H765" s="2"/>
    </row>
    <row r="766" spans="5:8">
      <c r="E766" s="2"/>
      <c r="F766" s="2"/>
      <c r="G766" s="2"/>
      <c r="H766" s="2"/>
    </row>
    <row r="767" spans="5:8">
      <c r="E767" s="2"/>
      <c r="F767" s="2"/>
      <c r="G767" s="2"/>
      <c r="H767" s="2"/>
    </row>
    <row r="768" spans="5:8">
      <c r="E768" s="2"/>
      <c r="F768" s="2"/>
      <c r="G768" s="2"/>
      <c r="H768" s="2"/>
    </row>
    <row r="769" spans="5:8">
      <c r="E769" s="2"/>
      <c r="F769" s="2"/>
      <c r="G769" s="2"/>
      <c r="H769" s="2"/>
    </row>
    <row r="770" spans="5:8">
      <c r="E770" s="2"/>
      <c r="F770" s="2"/>
      <c r="G770" s="2"/>
      <c r="H770" s="2"/>
    </row>
    <row r="771" spans="5:8">
      <c r="E771" s="2"/>
      <c r="F771" s="2"/>
      <c r="G771" s="2"/>
      <c r="H771" s="2"/>
    </row>
    <row r="772" spans="5:8">
      <c r="E772" s="2"/>
      <c r="F772" s="2"/>
      <c r="G772" s="2"/>
      <c r="H772" s="2"/>
    </row>
    <row r="773" spans="5:8">
      <c r="E773" s="2"/>
      <c r="F773" s="2"/>
      <c r="G773" s="2"/>
      <c r="H773" s="2"/>
    </row>
    <row r="774" spans="5:8">
      <c r="E774" s="2"/>
      <c r="F774" s="2"/>
      <c r="G774" s="2"/>
      <c r="H774" s="2"/>
    </row>
    <row r="775" spans="5:8">
      <c r="E775" s="4"/>
      <c r="F775" s="4"/>
      <c r="G775" s="4"/>
      <c r="H775" s="4"/>
    </row>
    <row r="776" spans="5:8">
      <c r="E776" s="4"/>
      <c r="F776" s="4"/>
      <c r="G776" s="4"/>
      <c r="H776" s="4"/>
    </row>
    <row r="777" spans="5:8">
      <c r="E777" s="4"/>
      <c r="F777" s="4"/>
      <c r="G777" s="4"/>
      <c r="H777" s="4"/>
    </row>
    <row r="778" spans="5:8">
      <c r="E778" s="4"/>
      <c r="F778" s="4"/>
      <c r="G778" s="4"/>
      <c r="H778" s="4"/>
    </row>
    <row r="779" spans="5:8">
      <c r="E779" s="4"/>
      <c r="F779" s="4"/>
      <c r="G779" s="4"/>
      <c r="H779" s="4"/>
    </row>
    <row r="780" spans="5:8">
      <c r="E780" s="2"/>
      <c r="F780" s="2"/>
      <c r="G780" s="2"/>
      <c r="H780" s="2"/>
    </row>
    <row r="781" spans="5:8">
      <c r="E781" s="2"/>
      <c r="F781" s="2"/>
      <c r="G781" s="2"/>
      <c r="H781" s="2"/>
    </row>
    <row r="782" spans="5:8">
      <c r="E782" s="4"/>
      <c r="F782" s="4"/>
      <c r="G782" s="4"/>
      <c r="H782" s="4"/>
    </row>
    <row r="783" spans="5:8">
      <c r="E783" s="4"/>
      <c r="F783" s="4"/>
      <c r="G783" s="4"/>
      <c r="H783" s="4"/>
    </row>
    <row r="784" spans="5:8">
      <c r="E784" s="4"/>
      <c r="F784" s="4"/>
      <c r="G784" s="4"/>
      <c r="H784" s="4"/>
    </row>
    <row r="785" spans="5:8">
      <c r="E785" s="4"/>
      <c r="F785" s="4"/>
      <c r="G785" s="4"/>
      <c r="H785" s="4"/>
    </row>
    <row r="786" spans="5:8">
      <c r="E786" s="4"/>
      <c r="F786" s="4"/>
      <c r="G786" s="4"/>
      <c r="H786" s="4"/>
    </row>
    <row r="787" spans="5:8">
      <c r="E787" s="2"/>
      <c r="F787" s="2"/>
      <c r="G787" s="2"/>
      <c r="H787" s="2"/>
    </row>
    <row r="788" spans="5:8">
      <c r="E788" s="2"/>
      <c r="F788" s="2"/>
      <c r="G788" s="2"/>
      <c r="H788" s="2"/>
    </row>
    <row r="789" spans="5:8">
      <c r="E789" s="4"/>
      <c r="F789" s="4"/>
      <c r="G789" s="4"/>
      <c r="H789" s="4"/>
    </row>
    <row r="790" spans="5:8">
      <c r="E790" s="2"/>
      <c r="F790" s="2"/>
      <c r="G790" s="2"/>
      <c r="H790" s="2"/>
    </row>
    <row r="791" spans="5:8">
      <c r="E791" s="2"/>
      <c r="F791" s="2"/>
      <c r="G791" s="2"/>
      <c r="H791" s="2"/>
    </row>
    <row r="792" spans="5:8">
      <c r="E792" s="2"/>
      <c r="F792" s="2"/>
      <c r="G792" s="2"/>
      <c r="H792" s="2"/>
    </row>
    <row r="793" spans="5:8">
      <c r="E793" s="4"/>
      <c r="F793" s="4"/>
      <c r="G793" s="4"/>
      <c r="H793" s="4"/>
    </row>
    <row r="794" spans="5:8">
      <c r="E794" s="4"/>
      <c r="F794" s="4"/>
      <c r="G794" s="4"/>
      <c r="H794" s="4"/>
    </row>
    <row r="795" spans="5:8">
      <c r="E795" s="2"/>
      <c r="F795" s="2"/>
      <c r="G795" s="2"/>
      <c r="H795" s="2"/>
    </row>
    <row r="796" spans="5:8">
      <c r="E796" s="2"/>
      <c r="F796" s="2"/>
      <c r="G796" s="2"/>
      <c r="H796" s="2"/>
    </row>
    <row r="797" spans="5:8">
      <c r="E797" s="2"/>
      <c r="F797" s="2"/>
      <c r="G797" s="2"/>
      <c r="H797" s="2"/>
    </row>
    <row r="798" spans="5:8">
      <c r="E798" s="2"/>
      <c r="F798" s="2"/>
      <c r="G798" s="2"/>
      <c r="H798" s="2"/>
    </row>
    <row r="799" spans="5:8">
      <c r="E799" s="2"/>
      <c r="F799" s="2"/>
      <c r="G799" s="2"/>
      <c r="H799" s="2"/>
    </row>
    <row r="800" spans="5:8">
      <c r="E800" s="2"/>
      <c r="F800" s="2"/>
      <c r="G800" s="2"/>
      <c r="H800" s="2"/>
    </row>
    <row r="801" spans="5:8">
      <c r="E801" s="2"/>
      <c r="F801" s="2"/>
      <c r="G801" s="2"/>
      <c r="H801" s="2"/>
    </row>
    <row r="802" spans="5:8">
      <c r="E802" s="4"/>
      <c r="F802" s="4"/>
      <c r="G802" s="4"/>
      <c r="H802" s="4"/>
    </row>
    <row r="803" spans="5:8">
      <c r="E803" s="4"/>
      <c r="F803" s="4"/>
      <c r="G803" s="4"/>
      <c r="H803" s="4"/>
    </row>
    <row r="804" spans="5:8">
      <c r="E804" s="2"/>
      <c r="F804" s="2"/>
      <c r="G804" s="2"/>
      <c r="H804" s="2"/>
    </row>
    <row r="805" spans="5:8">
      <c r="E805" s="2"/>
      <c r="F805" s="2"/>
      <c r="G805" s="2"/>
      <c r="H805" s="2"/>
    </row>
    <row r="806" spans="5:8">
      <c r="E806" s="2"/>
      <c r="F806" s="2"/>
      <c r="G806" s="2"/>
      <c r="H806" s="2"/>
    </row>
    <row r="807" spans="5:8">
      <c r="E807" s="2"/>
      <c r="F807" s="2"/>
      <c r="G807" s="2"/>
      <c r="H807" s="2"/>
    </row>
    <row r="808" spans="5:8">
      <c r="E808" s="2"/>
      <c r="F808" s="2"/>
      <c r="G808" s="2"/>
      <c r="H808" s="2"/>
    </row>
    <row r="809" spans="5:8">
      <c r="E809" s="2"/>
      <c r="F809" s="2"/>
      <c r="G809" s="2"/>
      <c r="H809" s="2"/>
    </row>
    <row r="810" spans="5:8">
      <c r="E810" s="4"/>
      <c r="F810" s="4"/>
      <c r="G810" s="4"/>
      <c r="H810" s="4"/>
    </row>
    <row r="811" spans="5:8">
      <c r="E811" s="4"/>
      <c r="F811" s="4"/>
      <c r="G811" s="4"/>
      <c r="H811" s="4"/>
    </row>
    <row r="812" spans="5:8">
      <c r="E812" s="4"/>
      <c r="F812" s="4"/>
      <c r="G812" s="4"/>
      <c r="H812" s="4"/>
    </row>
    <row r="813" spans="5:8">
      <c r="E813" s="2"/>
      <c r="F813" s="2"/>
      <c r="G813" s="2"/>
      <c r="H813" s="2"/>
    </row>
    <row r="814" spans="5:8">
      <c r="E814" s="2"/>
      <c r="F814" s="2"/>
      <c r="G814" s="2"/>
      <c r="H814" s="2"/>
    </row>
    <row r="815" spans="5:8">
      <c r="E815" s="2"/>
      <c r="F815" s="2"/>
      <c r="G815" s="2"/>
      <c r="H815" s="2"/>
    </row>
    <row r="816" spans="5:8">
      <c r="E816" s="2"/>
      <c r="F816" s="2"/>
      <c r="G816" s="2"/>
      <c r="H816" s="2"/>
    </row>
    <row r="817" spans="5:8">
      <c r="E817" s="4"/>
      <c r="F817" s="4"/>
      <c r="G817" s="4"/>
      <c r="H817" s="4"/>
    </row>
    <row r="818" spans="5:8">
      <c r="E818" s="2"/>
      <c r="F818" s="2"/>
      <c r="G818" s="2"/>
      <c r="H818" s="2"/>
    </row>
    <row r="819" spans="5:8">
      <c r="E819" s="2"/>
      <c r="F819" s="2"/>
      <c r="G819" s="2"/>
      <c r="H819" s="2"/>
    </row>
    <row r="820" spans="5:8">
      <c r="E820" s="2"/>
      <c r="F820" s="2"/>
      <c r="G820" s="2"/>
      <c r="H820" s="2"/>
    </row>
    <row r="821" spans="5:8">
      <c r="E821" s="2"/>
      <c r="F821" s="2"/>
      <c r="G821" s="2"/>
      <c r="H821" s="2"/>
    </row>
    <row r="822" spans="5:8">
      <c r="E822" s="2"/>
      <c r="F822" s="2"/>
      <c r="G822" s="2"/>
      <c r="H822" s="2"/>
    </row>
    <row r="823" spans="5:8">
      <c r="E823" s="2"/>
      <c r="F823" s="2"/>
      <c r="G823" s="2"/>
      <c r="H823" s="2"/>
    </row>
    <row r="824" spans="5:8">
      <c r="E824" s="4"/>
      <c r="F824" s="4"/>
      <c r="G824" s="4"/>
      <c r="H824" s="4"/>
    </row>
    <row r="825" spans="5:8">
      <c r="E825" s="2"/>
      <c r="F825" s="2"/>
      <c r="G825" s="2"/>
      <c r="H825" s="2"/>
    </row>
    <row r="826" spans="5:8">
      <c r="E826" s="2"/>
      <c r="F826" s="2"/>
      <c r="G826" s="2"/>
      <c r="H826" s="2"/>
    </row>
    <row r="827" spans="5:8">
      <c r="E827" s="2"/>
      <c r="F827" s="2"/>
      <c r="G827" s="2"/>
      <c r="H827" s="2"/>
    </row>
    <row r="828" spans="5:8">
      <c r="E828" s="2"/>
      <c r="F828" s="2"/>
      <c r="G828" s="2"/>
      <c r="H828" s="2"/>
    </row>
    <row r="829" spans="5:8">
      <c r="E829" s="4"/>
      <c r="F829" s="4"/>
      <c r="G829" s="4"/>
      <c r="H829" s="4"/>
    </row>
    <row r="830" spans="5:8">
      <c r="E830" s="2"/>
      <c r="F830" s="2"/>
      <c r="G830" s="2"/>
      <c r="H830" s="2"/>
    </row>
    <row r="831" spans="5:8">
      <c r="E831" s="2"/>
      <c r="F831" s="2"/>
      <c r="G831" s="2"/>
      <c r="H831" s="2"/>
    </row>
    <row r="832" spans="5:8">
      <c r="E832" s="2"/>
      <c r="F832" s="2"/>
      <c r="G832" s="2"/>
      <c r="H832" s="2"/>
    </row>
    <row r="833" spans="5:8">
      <c r="E833" s="4"/>
      <c r="F833" s="4"/>
      <c r="G833" s="4"/>
      <c r="H833" s="4"/>
    </row>
    <row r="834" spans="5:8">
      <c r="E834" s="2"/>
      <c r="F834" s="2"/>
      <c r="G834" s="2"/>
      <c r="H834" s="2"/>
    </row>
    <row r="835" spans="5:8">
      <c r="E835" s="2"/>
      <c r="F835" s="2"/>
      <c r="G835" s="2"/>
      <c r="H835" s="2"/>
    </row>
    <row r="836" spans="5:8">
      <c r="E836" s="4"/>
      <c r="F836" s="4"/>
      <c r="G836" s="4"/>
      <c r="H836" s="4"/>
    </row>
    <row r="837" spans="5:8">
      <c r="E837" s="2"/>
      <c r="F837" s="2"/>
      <c r="G837" s="2"/>
      <c r="H837" s="2"/>
    </row>
    <row r="838" spans="5:8">
      <c r="E838" s="2"/>
      <c r="F838" s="2"/>
      <c r="G838" s="2"/>
      <c r="H838" s="2"/>
    </row>
    <row r="839" spans="5:8">
      <c r="E839" s="2"/>
      <c r="F839" s="2"/>
      <c r="G839" s="2"/>
      <c r="H839" s="2"/>
    </row>
    <row r="840" spans="5:8">
      <c r="E840" s="4"/>
      <c r="F840" s="4"/>
      <c r="G840" s="4"/>
      <c r="H840" s="4"/>
    </row>
    <row r="841" spans="5:8">
      <c r="E841" s="2"/>
      <c r="F841" s="2"/>
      <c r="G841" s="2"/>
      <c r="H841" s="2"/>
    </row>
    <row r="842" spans="5:8">
      <c r="E842" s="2"/>
      <c r="F842" s="2"/>
      <c r="G842" s="2"/>
      <c r="H842" s="2"/>
    </row>
    <row r="843" spans="5:8">
      <c r="E843" s="4"/>
      <c r="F843" s="4"/>
      <c r="G843" s="4"/>
      <c r="H843" s="4"/>
    </row>
    <row r="844" spans="5:8">
      <c r="E844" s="2"/>
      <c r="F844" s="2"/>
      <c r="G844" s="2"/>
      <c r="H844" s="2"/>
    </row>
    <row r="845" spans="5:8">
      <c r="E845" s="2"/>
      <c r="F845" s="2"/>
      <c r="G845" s="2"/>
      <c r="H845" s="2"/>
    </row>
    <row r="846" spans="5:8">
      <c r="E846" s="2"/>
      <c r="F846" s="2"/>
      <c r="G846" s="2"/>
      <c r="H846" s="2"/>
    </row>
    <row r="847" spans="5:8">
      <c r="E847" s="2"/>
      <c r="F847" s="2"/>
      <c r="G847" s="2"/>
      <c r="H847" s="2"/>
    </row>
    <row r="848" spans="5:8">
      <c r="E848" s="4"/>
      <c r="F848" s="4"/>
      <c r="G848" s="4"/>
      <c r="H848" s="4"/>
    </row>
    <row r="849" spans="5:8">
      <c r="E849" s="2"/>
      <c r="F849" s="2"/>
      <c r="G849" s="2"/>
      <c r="H849" s="2"/>
    </row>
    <row r="850" spans="5:8">
      <c r="E850" s="2"/>
      <c r="F850" s="2"/>
      <c r="G850" s="2"/>
      <c r="H850" s="2"/>
    </row>
    <row r="851" spans="5:8">
      <c r="E851" s="2"/>
      <c r="F851" s="2"/>
      <c r="G851" s="2"/>
      <c r="H851" s="2"/>
    </row>
    <row r="852" spans="5:8">
      <c r="E852" s="2"/>
      <c r="F852" s="2"/>
      <c r="G852" s="2"/>
      <c r="H852" s="2"/>
    </row>
    <row r="853" spans="5:8">
      <c r="E853" s="2"/>
      <c r="F853" s="2"/>
      <c r="G853" s="2"/>
      <c r="H853" s="2"/>
    </row>
    <row r="854" spans="5:8">
      <c r="E854" s="2"/>
      <c r="F854" s="2"/>
      <c r="G854" s="2"/>
      <c r="H854" s="2"/>
    </row>
    <row r="855" spans="5:8">
      <c r="E855" s="2"/>
      <c r="F855" s="2"/>
      <c r="G855" s="2"/>
      <c r="H855" s="2"/>
    </row>
    <row r="856" spans="5:8">
      <c r="E856" s="2"/>
      <c r="F856" s="2"/>
      <c r="G856" s="2"/>
      <c r="H856" s="2"/>
    </row>
    <row r="857" spans="5:8">
      <c r="E857" s="2"/>
      <c r="F857" s="2"/>
      <c r="G857" s="2"/>
      <c r="H857" s="2"/>
    </row>
    <row r="858" spans="5:8">
      <c r="E858" s="2"/>
      <c r="F858" s="2"/>
      <c r="G858" s="2"/>
      <c r="H858" s="2"/>
    </row>
    <row r="859" spans="5:8">
      <c r="E859" s="2"/>
      <c r="F859" s="2"/>
      <c r="G859" s="2"/>
      <c r="H859" s="2"/>
    </row>
    <row r="860" spans="5:8">
      <c r="E860" s="2"/>
      <c r="F860" s="2"/>
      <c r="G860" s="2"/>
      <c r="H860" s="2"/>
    </row>
    <row r="861" spans="5:8">
      <c r="E861" s="2"/>
      <c r="F861" s="2"/>
      <c r="G861" s="2"/>
      <c r="H861" s="2"/>
    </row>
    <row r="862" spans="5:8">
      <c r="E862" s="4"/>
      <c r="F862" s="4"/>
      <c r="G862" s="4"/>
      <c r="H862" s="4"/>
    </row>
    <row r="863" spans="5:8">
      <c r="E863" s="2"/>
      <c r="F863" s="2"/>
      <c r="G863" s="2"/>
      <c r="H863" s="2"/>
    </row>
    <row r="864" spans="5:8">
      <c r="E864" s="2"/>
      <c r="F864" s="2"/>
      <c r="G864" s="2"/>
      <c r="H864" s="2"/>
    </row>
    <row r="865" spans="5:8">
      <c r="E865" s="2"/>
      <c r="F865" s="2"/>
      <c r="G865" s="2"/>
      <c r="H865" s="2"/>
    </row>
    <row r="866" spans="5:8">
      <c r="E866" s="2"/>
      <c r="F866" s="2"/>
      <c r="G866" s="2"/>
      <c r="H866" s="2"/>
    </row>
    <row r="867" spans="5:8">
      <c r="E867" s="2"/>
      <c r="F867" s="2"/>
      <c r="G867" s="2"/>
      <c r="H867" s="2"/>
    </row>
    <row r="868" spans="5:8">
      <c r="E868" s="4"/>
      <c r="F868" s="4"/>
      <c r="G868" s="4"/>
      <c r="H868" s="4"/>
    </row>
    <row r="869" spans="5:8">
      <c r="E869" s="2"/>
      <c r="F869" s="2"/>
      <c r="G869" s="2"/>
      <c r="H869" s="2"/>
    </row>
    <row r="870" spans="5:8">
      <c r="E870" s="2"/>
      <c r="F870" s="2"/>
      <c r="G870" s="2"/>
      <c r="H870" s="2"/>
    </row>
    <row r="871" spans="5:8">
      <c r="E871" s="2"/>
      <c r="F871" s="2"/>
      <c r="G871" s="2"/>
      <c r="H871" s="2"/>
    </row>
    <row r="872" spans="5:8">
      <c r="E872" s="4"/>
      <c r="F872" s="4"/>
      <c r="G872" s="4"/>
      <c r="H872" s="4"/>
    </row>
    <row r="873" spans="5:8">
      <c r="E873" s="4"/>
      <c r="F873" s="4"/>
      <c r="G873" s="4"/>
      <c r="H873" s="4"/>
    </row>
    <row r="874" spans="5:8">
      <c r="E874" s="2"/>
      <c r="F874" s="2"/>
      <c r="G874" s="2"/>
      <c r="H874" s="2"/>
    </row>
    <row r="875" spans="5:8">
      <c r="E875" s="2"/>
      <c r="F875" s="2"/>
      <c r="G875" s="2"/>
      <c r="H875" s="2"/>
    </row>
    <row r="876" spans="5:8">
      <c r="E876" s="2"/>
      <c r="F876" s="2"/>
      <c r="G876" s="2"/>
      <c r="H876" s="2"/>
    </row>
    <row r="877" spans="5:8">
      <c r="E877" s="4"/>
      <c r="F877" s="4"/>
      <c r="G877" s="4"/>
      <c r="H877" s="4"/>
    </row>
    <row r="878" spans="5:8">
      <c r="E878" s="2"/>
      <c r="F878" s="2"/>
      <c r="G878" s="2"/>
      <c r="H878" s="2"/>
    </row>
    <row r="879" spans="5:8">
      <c r="E879" s="2"/>
      <c r="F879" s="2"/>
      <c r="G879" s="2"/>
      <c r="H879" s="2"/>
    </row>
    <row r="880" spans="5:8">
      <c r="E880" s="2"/>
      <c r="F880" s="2"/>
      <c r="G880" s="2"/>
      <c r="H880" s="2"/>
    </row>
    <row r="881" spans="5:8">
      <c r="E881" s="2"/>
      <c r="F881" s="2"/>
      <c r="G881" s="2"/>
      <c r="H881" s="2"/>
    </row>
    <row r="882" spans="5:8">
      <c r="E882" s="2"/>
      <c r="F882" s="2"/>
      <c r="G882" s="2"/>
      <c r="H882" s="2"/>
    </row>
    <row r="883" spans="5:8">
      <c r="E883" s="2"/>
      <c r="F883" s="2"/>
      <c r="G883" s="2"/>
      <c r="H883" s="2"/>
    </row>
    <row r="884" spans="5:8">
      <c r="E884" s="3"/>
      <c r="F884" s="3"/>
      <c r="G884" s="3"/>
      <c r="H884" s="3"/>
    </row>
    <row r="885" spans="5:8">
      <c r="E885" s="1"/>
      <c r="F885" s="1"/>
      <c r="G885" s="1"/>
      <c r="H885" s="1"/>
    </row>
    <row r="886" spans="5:8">
      <c r="E886" s="1"/>
      <c r="F886" s="1"/>
      <c r="G886" s="1"/>
      <c r="H886" s="1"/>
    </row>
    <row r="887" spans="5:8">
      <c r="E887" s="1"/>
      <c r="F887" s="1"/>
      <c r="G887" s="1"/>
      <c r="H887" s="1"/>
    </row>
    <row r="888" spans="5:8">
      <c r="E888" s="2"/>
      <c r="F888" s="2"/>
      <c r="G888" s="2"/>
      <c r="H888" s="2"/>
    </row>
    <row r="889" spans="5:8">
      <c r="E889" s="2"/>
      <c r="F889" s="2"/>
      <c r="G889" s="2"/>
      <c r="H889" s="2"/>
    </row>
    <row r="890" spans="5:8">
      <c r="E890" s="4"/>
      <c r="F890" s="4"/>
      <c r="G890" s="4"/>
      <c r="H890" s="4"/>
    </row>
    <row r="891" spans="5:8">
      <c r="E891" s="2"/>
      <c r="F891" s="2"/>
      <c r="G891" s="2"/>
      <c r="H891" s="2"/>
    </row>
    <row r="892" spans="5:8">
      <c r="E892" s="2"/>
      <c r="F892" s="2"/>
      <c r="G892" s="2"/>
      <c r="H892" s="2"/>
    </row>
    <row r="893" spans="5:8">
      <c r="E893" s="2"/>
      <c r="F893" s="2"/>
      <c r="G893" s="2"/>
      <c r="H893" s="2"/>
    </row>
    <row r="894" spans="5:8">
      <c r="E894" s="2"/>
      <c r="F894" s="2"/>
      <c r="G894" s="2"/>
      <c r="H894" s="2"/>
    </row>
    <row r="895" spans="5:8">
      <c r="E895" s="2"/>
      <c r="F895" s="2"/>
      <c r="G895" s="2"/>
      <c r="H895" s="2"/>
    </row>
    <row r="896" spans="5:8">
      <c r="E896" s="4"/>
      <c r="F896" s="4"/>
      <c r="G896" s="4"/>
      <c r="H896" s="4"/>
    </row>
    <row r="897" spans="5:8">
      <c r="E897" s="2"/>
      <c r="F897" s="2">
        <v>34</v>
      </c>
      <c r="G897" s="2">
        <v>30</v>
      </c>
      <c r="H897" s="2">
        <v>29</v>
      </c>
    </row>
    <row r="898" spans="5:8">
      <c r="E898" s="2"/>
      <c r="F898" s="2">
        <v>30</v>
      </c>
      <c r="G898" s="2">
        <v>31</v>
      </c>
      <c r="H898" s="2">
        <v>43</v>
      </c>
    </row>
    <row r="899" spans="5:8">
      <c r="E899" s="2"/>
      <c r="F899" s="2">
        <v>115</v>
      </c>
      <c r="G899" s="2">
        <v>114</v>
      </c>
      <c r="H899" s="2">
        <v>94</v>
      </c>
    </row>
    <row r="900" spans="5:8">
      <c r="E900" s="2"/>
      <c r="F900" s="2">
        <v>117</v>
      </c>
      <c r="G900" s="2">
        <v>123</v>
      </c>
      <c r="H900" s="2">
        <v>123</v>
      </c>
    </row>
    <row r="901" spans="5:8">
      <c r="E901" s="2"/>
      <c r="F901" s="2">
        <v>192</v>
      </c>
      <c r="G901" s="2">
        <v>198</v>
      </c>
      <c r="H901" s="2">
        <v>167</v>
      </c>
    </row>
  </sheetData>
  <sortState ref="A2:D133">
    <sortCondition descending="1" ref="D1"/>
  </sortState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J901"/>
  <sheetViews>
    <sheetView topLeftCell="A120" workbookViewId="0">
      <selection activeCell="A133" sqref="A133"/>
    </sheetView>
  </sheetViews>
  <sheetFormatPr defaultRowHeight="15"/>
  <sheetData>
    <row r="1" spans="1:9">
      <c r="A1" t="s">
        <v>0</v>
      </c>
      <c r="B1" t="s">
        <v>145</v>
      </c>
      <c r="C1" t="s">
        <v>165</v>
      </c>
      <c r="D1" t="s">
        <v>146</v>
      </c>
      <c r="E1" s="5" t="s">
        <v>147</v>
      </c>
      <c r="F1" s="5" t="s">
        <v>148</v>
      </c>
      <c r="G1" s="5" t="s">
        <v>149</v>
      </c>
      <c r="H1" s="5" t="s">
        <v>150</v>
      </c>
      <c r="I1" s="9" t="s">
        <v>151</v>
      </c>
    </row>
    <row r="2" spans="1:9">
      <c r="A2" s="12" t="s">
        <v>111</v>
      </c>
      <c r="B2">
        <v>22.9</v>
      </c>
      <c r="C2" s="12">
        <v>24402</v>
      </c>
      <c r="D2">
        <f t="shared" ref="D2:D33" si="0">C2/B2</f>
        <v>1065.5895196506551</v>
      </c>
      <c r="E2" s="6">
        <f>C2/307444</f>
        <v>7.9370552035492647E-2</v>
      </c>
      <c r="F2" s="7">
        <f>E2</f>
        <v>7.9370552035492647E-2</v>
      </c>
      <c r="G2" s="8">
        <f>B2/3314.5</f>
        <v>6.909036053703424E-3</v>
      </c>
      <c r="H2" s="8">
        <f>G2</f>
        <v>6.909036053703424E-3</v>
      </c>
      <c r="I2">
        <f>F2*H3-F3*H2</f>
        <v>2.3850214086110449E-5</v>
      </c>
    </row>
    <row r="3" spans="1:9">
      <c r="A3" s="12" t="s">
        <v>72</v>
      </c>
      <c r="B3">
        <v>14.26</v>
      </c>
      <c r="C3" s="12">
        <v>14134</v>
      </c>
      <c r="D3">
        <f t="shared" si="0"/>
        <v>991.16409537166896</v>
      </c>
      <c r="E3" s="6">
        <f t="shared" ref="E3:E66" si="1">C3/307444</f>
        <v>4.5972599888109707E-2</v>
      </c>
      <c r="F3" s="7">
        <f>F2+E3</f>
        <v>0.12534315192360235</v>
      </c>
      <c r="G3" s="8">
        <f t="shared" ref="G3:G66" si="2">B3/3314.5</f>
        <v>4.3023080404284205E-3</v>
      </c>
      <c r="H3" s="8">
        <f>H2+G3</f>
        <v>1.1211344094131845E-2</v>
      </c>
      <c r="I3">
        <f t="shared" ref="I3:I66" si="3">F3*H4-F4*H3</f>
        <v>3.7098686565839242E-4</v>
      </c>
    </row>
    <row r="4" spans="1:9">
      <c r="A4" s="12" t="s">
        <v>56</v>
      </c>
      <c r="B4">
        <v>59.1</v>
      </c>
      <c r="C4" s="12">
        <v>51115</v>
      </c>
      <c r="D4">
        <f t="shared" si="0"/>
        <v>864.89001692047373</v>
      </c>
      <c r="E4" s="6">
        <f t="shared" si="1"/>
        <v>0.16625792014155424</v>
      </c>
      <c r="F4" s="7">
        <f t="shared" ref="F4:F67" si="4">F3+E4</f>
        <v>0.29160107206515662</v>
      </c>
      <c r="G4" s="8">
        <f t="shared" si="2"/>
        <v>1.7830743701915824E-2</v>
      </c>
      <c r="H4" s="8">
        <f t="shared" ref="H4:H67" si="5">H3+G4</f>
        <v>2.9042087796047666E-2</v>
      </c>
      <c r="I4">
        <f t="shared" si="3"/>
        <v>1.140320525283324E-4</v>
      </c>
    </row>
    <row r="5" spans="1:9">
      <c r="A5" s="12" t="s">
        <v>113</v>
      </c>
      <c r="B5">
        <v>3.1</v>
      </c>
      <c r="C5" s="12">
        <v>1680</v>
      </c>
      <c r="D5">
        <f t="shared" si="0"/>
        <v>541.93548387096769</v>
      </c>
      <c r="E5" s="6">
        <f t="shared" si="1"/>
        <v>5.4644097786914038E-3</v>
      </c>
      <c r="F5" s="7">
        <f t="shared" si="4"/>
        <v>0.29706548184384801</v>
      </c>
      <c r="G5" s="8">
        <f t="shared" si="2"/>
        <v>9.3528435661487412E-4</v>
      </c>
      <c r="H5" s="8">
        <f t="shared" si="5"/>
        <v>2.9977372152662541E-2</v>
      </c>
      <c r="I5">
        <f t="shared" si="3"/>
        <v>1.9086820774426826E-4</v>
      </c>
    </row>
    <row r="6" spans="1:9">
      <c r="A6" s="12" t="s">
        <v>51</v>
      </c>
      <c r="B6">
        <v>4.5599999999999996</v>
      </c>
      <c r="C6" s="12">
        <v>2234</v>
      </c>
      <c r="D6">
        <f t="shared" si="0"/>
        <v>489.91228070175441</v>
      </c>
      <c r="E6" s="6">
        <f t="shared" si="1"/>
        <v>7.2663639557122598E-3</v>
      </c>
      <c r="F6" s="7">
        <f t="shared" si="4"/>
        <v>0.3043318457995603</v>
      </c>
      <c r="G6" s="8">
        <f t="shared" si="2"/>
        <v>1.375773118117363E-3</v>
      </c>
      <c r="H6" s="8">
        <f t="shared" si="5"/>
        <v>3.1353145270779904E-2</v>
      </c>
      <c r="I6">
        <f t="shared" si="3"/>
        <v>5.327162110032483E-3</v>
      </c>
    </row>
    <row r="7" spans="1:9">
      <c r="A7" s="12" t="s">
        <v>14</v>
      </c>
      <c r="B7">
        <v>96.37</v>
      </c>
      <c r="C7" s="12">
        <v>34530</v>
      </c>
      <c r="D7">
        <f t="shared" si="0"/>
        <v>358.30652692746702</v>
      </c>
      <c r="E7" s="6">
        <f t="shared" si="1"/>
        <v>0.11231313670131797</v>
      </c>
      <c r="F7" s="7">
        <f t="shared" si="4"/>
        <v>0.41664498250087828</v>
      </c>
      <c r="G7" s="8">
        <f t="shared" si="2"/>
        <v>2.9075275305475941E-2</v>
      </c>
      <c r="H7" s="8">
        <f t="shared" si="5"/>
        <v>6.0428420576255845E-2</v>
      </c>
      <c r="I7">
        <f t="shared" si="3"/>
        <v>2.9366668316024025E-3</v>
      </c>
    </row>
    <row r="8" spans="1:9">
      <c r="A8" s="12" t="s">
        <v>85</v>
      </c>
      <c r="B8">
        <v>50.42</v>
      </c>
      <c r="C8" s="12">
        <v>17305</v>
      </c>
      <c r="D8">
        <f t="shared" si="0"/>
        <v>343.21697738992464</v>
      </c>
      <c r="E8" s="6">
        <f t="shared" si="1"/>
        <v>5.6286673345389726E-2</v>
      </c>
      <c r="F8" s="7">
        <f t="shared" si="4"/>
        <v>0.47293165584626801</v>
      </c>
      <c r="G8" s="8">
        <f t="shared" si="2"/>
        <v>1.5211947503394177E-2</v>
      </c>
      <c r="H8" s="8">
        <f t="shared" si="5"/>
        <v>7.5640368079650022E-2</v>
      </c>
      <c r="I8">
        <f t="shared" si="3"/>
        <v>9.1271208210778887E-4</v>
      </c>
    </row>
    <row r="9" spans="1:9">
      <c r="A9" s="12" t="s">
        <v>83</v>
      </c>
      <c r="B9">
        <v>13.53</v>
      </c>
      <c r="C9" s="12">
        <v>4137</v>
      </c>
      <c r="D9">
        <f t="shared" si="0"/>
        <v>305.76496674057648</v>
      </c>
      <c r="E9" s="6">
        <f t="shared" si="1"/>
        <v>1.3456109080027583E-2</v>
      </c>
      <c r="F9" s="7">
        <f t="shared" si="4"/>
        <v>0.4863877649262956</v>
      </c>
      <c r="G9" s="8">
        <f t="shared" si="2"/>
        <v>4.0820636596771761E-3</v>
      </c>
      <c r="H9" s="8">
        <f t="shared" si="5"/>
        <v>7.9722431739327193E-2</v>
      </c>
      <c r="I9">
        <f t="shared" si="3"/>
        <v>4.2732191621737414E-4</v>
      </c>
    </row>
    <row r="10" spans="1:9">
      <c r="A10" s="12" t="s">
        <v>66</v>
      </c>
      <c r="B10">
        <v>6.28</v>
      </c>
      <c r="C10" s="12">
        <v>1906</v>
      </c>
      <c r="D10">
        <f t="shared" si="0"/>
        <v>303.50318471337579</v>
      </c>
      <c r="E10" s="6">
        <f t="shared" si="1"/>
        <v>6.1995029989201289E-3</v>
      </c>
      <c r="F10" s="7">
        <f t="shared" si="4"/>
        <v>0.49258726792521573</v>
      </c>
      <c r="G10" s="8">
        <f t="shared" si="2"/>
        <v>1.8947050837230352E-3</v>
      </c>
      <c r="H10" s="8">
        <f t="shared" si="5"/>
        <v>8.1617136823050232E-2</v>
      </c>
      <c r="I10">
        <f t="shared" si="3"/>
        <v>3.6701034162385515E-4</v>
      </c>
    </row>
    <row r="11" spans="1:9">
      <c r="A11" s="12" t="s">
        <v>117</v>
      </c>
      <c r="B11">
        <v>5.09</v>
      </c>
      <c r="C11" s="12">
        <v>1467</v>
      </c>
      <c r="D11">
        <f t="shared" si="0"/>
        <v>288.2121807465619</v>
      </c>
      <c r="E11" s="6">
        <f t="shared" si="1"/>
        <v>4.7716006817501728E-3</v>
      </c>
      <c r="F11" s="7">
        <f t="shared" si="4"/>
        <v>0.49735886860696593</v>
      </c>
      <c r="G11" s="8">
        <f t="shared" si="2"/>
        <v>1.53567657263539E-3</v>
      </c>
      <c r="H11" s="8">
        <f t="shared" si="5"/>
        <v>8.3152813395685615E-2</v>
      </c>
      <c r="I11">
        <f t="shared" si="3"/>
        <v>8.6800644363778379E-4</v>
      </c>
    </row>
    <row r="12" spans="1:9">
      <c r="A12" s="12" t="s">
        <v>135</v>
      </c>
      <c r="B12">
        <v>12.03</v>
      </c>
      <c r="C12" s="12">
        <v>3465</v>
      </c>
      <c r="D12">
        <f t="shared" si="0"/>
        <v>288.02992518703246</v>
      </c>
      <c r="E12" s="6">
        <f t="shared" si="1"/>
        <v>1.1270345168551021E-2</v>
      </c>
      <c r="F12" s="7">
        <f t="shared" si="4"/>
        <v>0.50862921377551695</v>
      </c>
      <c r="G12" s="8">
        <f t="shared" si="2"/>
        <v>3.6295067129280432E-3</v>
      </c>
      <c r="H12" s="8">
        <f t="shared" si="5"/>
        <v>8.6782320108613656E-2</v>
      </c>
      <c r="I12">
        <f t="shared" si="3"/>
        <v>1.5857622263332899E-4</v>
      </c>
    </row>
    <row r="13" spans="1:9">
      <c r="A13" s="12" t="s">
        <v>63</v>
      </c>
      <c r="B13">
        <v>2.08</v>
      </c>
      <c r="C13" s="12">
        <v>569</v>
      </c>
      <c r="D13">
        <f t="shared" si="0"/>
        <v>273.55769230769232</v>
      </c>
      <c r="E13" s="6">
        <f t="shared" si="1"/>
        <v>1.8507435500448861E-3</v>
      </c>
      <c r="F13" s="7">
        <f t="shared" si="4"/>
        <v>0.51047995732556184</v>
      </c>
      <c r="G13" s="8">
        <f t="shared" si="2"/>
        <v>6.2754563282546388E-4</v>
      </c>
      <c r="H13" s="8">
        <f t="shared" si="5"/>
        <v>8.7409865741439122E-2</v>
      </c>
      <c r="I13">
        <f t="shared" si="3"/>
        <v>1.8153691815386147E-4</v>
      </c>
    </row>
    <row r="14" spans="1:9">
      <c r="A14" s="12" t="s">
        <v>129</v>
      </c>
      <c r="B14">
        <v>2.29</v>
      </c>
      <c r="C14" s="12">
        <v>602</v>
      </c>
      <c r="D14">
        <f t="shared" si="0"/>
        <v>262.88209606986896</v>
      </c>
      <c r="E14" s="6">
        <f t="shared" si="1"/>
        <v>1.9580801706977529E-3</v>
      </c>
      <c r="F14" s="7">
        <f t="shared" si="4"/>
        <v>0.5124380374962596</v>
      </c>
      <c r="G14" s="8">
        <f t="shared" si="2"/>
        <v>6.9090360537034249E-4</v>
      </c>
      <c r="H14" s="8">
        <f t="shared" si="5"/>
        <v>8.8100769346809465E-2</v>
      </c>
      <c r="I14">
        <f t="shared" si="3"/>
        <v>4.1166075956167378E-3</v>
      </c>
    </row>
    <row r="15" spans="1:9">
      <c r="A15" s="12" t="s">
        <v>30</v>
      </c>
      <c r="B15">
        <v>51.81</v>
      </c>
      <c r="C15" s="12">
        <v>13587</v>
      </c>
      <c r="D15">
        <f t="shared" si="0"/>
        <v>262.2466705269253</v>
      </c>
      <c r="E15" s="6">
        <f t="shared" si="1"/>
        <v>4.4193414085166728E-2</v>
      </c>
      <c r="F15" s="7">
        <f t="shared" si="4"/>
        <v>0.55663145158142635</v>
      </c>
      <c r="G15" s="8">
        <f t="shared" si="2"/>
        <v>1.563131694071504E-2</v>
      </c>
      <c r="H15" s="8">
        <f t="shared" si="5"/>
        <v>0.10373208628752451</v>
      </c>
      <c r="I15">
        <f t="shared" si="3"/>
        <v>1.7758053105169092E-3</v>
      </c>
    </row>
    <row r="16" spans="1:9">
      <c r="A16" s="12" t="s">
        <v>118</v>
      </c>
      <c r="B16">
        <v>21.16</v>
      </c>
      <c r="C16" s="12">
        <v>5269</v>
      </c>
      <c r="D16">
        <f t="shared" si="0"/>
        <v>249.00756143667297</v>
      </c>
      <c r="E16" s="6">
        <f t="shared" si="1"/>
        <v>1.7138080430907743E-2</v>
      </c>
      <c r="F16" s="7">
        <f t="shared" si="4"/>
        <v>0.57376953201233405</v>
      </c>
      <c r="G16" s="8">
        <f t="shared" si="2"/>
        <v>6.3840699954744303E-3</v>
      </c>
      <c r="H16" s="8">
        <f t="shared" si="5"/>
        <v>0.11011615628299894</v>
      </c>
      <c r="I16">
        <f t="shared" si="3"/>
        <v>4.8657766395094337E-3</v>
      </c>
    </row>
    <row r="17" spans="1:9">
      <c r="A17" s="12" t="s">
        <v>15</v>
      </c>
      <c r="B17">
        <v>55.86</v>
      </c>
      <c r="C17" s="12">
        <v>13413</v>
      </c>
      <c r="D17">
        <f t="shared" si="0"/>
        <v>240.11815252416756</v>
      </c>
      <c r="E17" s="6">
        <f t="shared" si="1"/>
        <v>4.3627457358087977E-2</v>
      </c>
      <c r="F17" s="7">
        <f t="shared" si="4"/>
        <v>0.61739698937042198</v>
      </c>
      <c r="G17" s="8">
        <f t="shared" si="2"/>
        <v>1.6853220696937697E-2</v>
      </c>
      <c r="H17" s="8">
        <f t="shared" si="5"/>
        <v>0.12696937697993663</v>
      </c>
      <c r="I17">
        <f t="shared" si="3"/>
        <v>2.0853211480266476E-4</v>
      </c>
    </row>
    <row r="18" spans="1:9">
      <c r="A18" s="12" t="s">
        <v>105</v>
      </c>
      <c r="B18">
        <v>2.35</v>
      </c>
      <c r="C18" s="12">
        <v>555</v>
      </c>
      <c r="D18">
        <f t="shared" si="0"/>
        <v>236.17021276595744</v>
      </c>
      <c r="E18" s="6">
        <f t="shared" si="1"/>
        <v>1.8052068018891245E-3</v>
      </c>
      <c r="F18" s="7">
        <f t="shared" si="4"/>
        <v>0.61920219617231109</v>
      </c>
      <c r="G18" s="8">
        <f t="shared" si="2"/>
        <v>7.0900588324030779E-4</v>
      </c>
      <c r="H18" s="8">
        <f t="shared" si="5"/>
        <v>0.12767838286317693</v>
      </c>
      <c r="I18">
        <f t="shared" si="3"/>
        <v>2.4653756978774422E-3</v>
      </c>
    </row>
    <row r="19" spans="1:9">
      <c r="A19" s="12" t="s">
        <v>19</v>
      </c>
      <c r="B19">
        <v>25.73</v>
      </c>
      <c r="C19" s="12">
        <v>5638</v>
      </c>
      <c r="D19">
        <f t="shared" si="0"/>
        <v>219.12164788184998</v>
      </c>
      <c r="E19" s="6">
        <f t="shared" si="1"/>
        <v>1.833829900729889E-2</v>
      </c>
      <c r="F19" s="7">
        <f t="shared" si="4"/>
        <v>0.63754049517960998</v>
      </c>
      <c r="G19" s="8">
        <f t="shared" si="2"/>
        <v>7.762860159903455E-3</v>
      </c>
      <c r="H19" s="8">
        <f t="shared" si="5"/>
        <v>0.13544124302308039</v>
      </c>
      <c r="I19">
        <f t="shared" si="3"/>
        <v>2.2946122740541697E-3</v>
      </c>
    </row>
    <row r="20" spans="1:9">
      <c r="A20" s="12" t="s">
        <v>128</v>
      </c>
      <c r="B20">
        <v>23.31</v>
      </c>
      <c r="C20" s="12">
        <v>4969</v>
      </c>
      <c r="D20">
        <f t="shared" si="0"/>
        <v>213.17031317031319</v>
      </c>
      <c r="E20" s="6">
        <f t="shared" si="1"/>
        <v>1.6162292970427136E-2</v>
      </c>
      <c r="F20" s="7">
        <f t="shared" si="4"/>
        <v>0.65370278815003713</v>
      </c>
      <c r="G20" s="8">
        <f t="shared" si="2"/>
        <v>7.0327349524815204E-3</v>
      </c>
      <c r="H20" s="8">
        <f t="shared" si="5"/>
        <v>0.14247397797556191</v>
      </c>
      <c r="I20">
        <f t="shared" si="3"/>
        <v>3.7170511235241899E-4</v>
      </c>
    </row>
    <row r="21" spans="1:9">
      <c r="A21" s="12" t="s">
        <v>144</v>
      </c>
      <c r="B21">
        <v>3.13</v>
      </c>
      <c r="C21" s="12">
        <v>530</v>
      </c>
      <c r="D21">
        <f t="shared" si="0"/>
        <v>169.32907348242813</v>
      </c>
      <c r="E21" s="6">
        <f t="shared" si="1"/>
        <v>1.7238911801824072E-3</v>
      </c>
      <c r="F21" s="7">
        <f t="shared" si="4"/>
        <v>0.65542667933021959</v>
      </c>
      <c r="G21" s="8">
        <f t="shared" si="2"/>
        <v>9.4433549554985661E-4</v>
      </c>
      <c r="H21" s="8">
        <f t="shared" si="5"/>
        <v>0.14341831347111178</v>
      </c>
      <c r="I21">
        <f t="shared" si="3"/>
        <v>6.5043099148941186E-4</v>
      </c>
    </row>
    <row r="22" spans="1:9">
      <c r="A22" s="12" t="s">
        <v>114</v>
      </c>
      <c r="B22">
        <v>5.41</v>
      </c>
      <c r="C22" s="12">
        <v>899</v>
      </c>
      <c r="D22">
        <f t="shared" si="0"/>
        <v>166.17375231053603</v>
      </c>
      <c r="E22" s="6">
        <f t="shared" si="1"/>
        <v>2.9241097565735549E-3</v>
      </c>
      <c r="F22" s="7">
        <f t="shared" si="4"/>
        <v>0.65835078908679312</v>
      </c>
      <c r="G22" s="8">
        <f t="shared" si="2"/>
        <v>1.6322220546085382E-3</v>
      </c>
      <c r="H22" s="8">
        <f t="shared" si="5"/>
        <v>0.14505053552572031</v>
      </c>
      <c r="I22">
        <f t="shared" si="3"/>
        <v>2.0922430713246482E-3</v>
      </c>
    </row>
    <row r="23" spans="1:9">
      <c r="A23" s="12" t="s">
        <v>132</v>
      </c>
      <c r="B23">
        <v>16.98</v>
      </c>
      <c r="C23" s="12">
        <v>2714</v>
      </c>
      <c r="D23">
        <f t="shared" si="0"/>
        <v>159.83510011778563</v>
      </c>
      <c r="E23" s="6">
        <f t="shared" si="1"/>
        <v>8.8276238924812327E-3</v>
      </c>
      <c r="F23" s="7">
        <f t="shared" si="4"/>
        <v>0.66717841297927438</v>
      </c>
      <c r="G23" s="8">
        <f t="shared" si="2"/>
        <v>5.1229446372001814E-3</v>
      </c>
      <c r="H23" s="8">
        <f t="shared" si="5"/>
        <v>0.15017348016292048</v>
      </c>
      <c r="I23">
        <f t="shared" si="3"/>
        <v>6.4572483240316753E-3</v>
      </c>
    </row>
    <row r="24" spans="1:9">
      <c r="A24" s="12" t="s">
        <v>82</v>
      </c>
      <c r="B24">
        <v>52.31</v>
      </c>
      <c r="C24" s="12">
        <v>8337</v>
      </c>
      <c r="D24">
        <f t="shared" si="0"/>
        <v>159.37679220034408</v>
      </c>
      <c r="E24" s="6">
        <f t="shared" si="1"/>
        <v>2.7117133526756092E-2</v>
      </c>
      <c r="F24" s="7">
        <f t="shared" si="4"/>
        <v>0.69429554650603043</v>
      </c>
      <c r="G24" s="8">
        <f t="shared" si="2"/>
        <v>1.5782169256298086E-2</v>
      </c>
      <c r="H24" s="8">
        <f t="shared" si="5"/>
        <v>0.16595564941921856</v>
      </c>
      <c r="I24">
        <f t="shared" si="3"/>
        <v>6.408175198863858E-4</v>
      </c>
    </row>
    <row r="25" spans="1:9">
      <c r="A25" s="12" t="s">
        <v>75</v>
      </c>
      <c r="B25">
        <v>5.18</v>
      </c>
      <c r="C25" s="12">
        <v>823</v>
      </c>
      <c r="D25">
        <f t="shared" si="0"/>
        <v>158.88030888030889</v>
      </c>
      <c r="E25" s="6">
        <f t="shared" si="1"/>
        <v>2.6769102665851344E-3</v>
      </c>
      <c r="F25" s="7">
        <f t="shared" si="4"/>
        <v>0.69697245677261555</v>
      </c>
      <c r="G25" s="8">
        <f t="shared" si="2"/>
        <v>1.5628299894403378E-3</v>
      </c>
      <c r="H25" s="8">
        <f t="shared" si="5"/>
        <v>0.16751847940865891</v>
      </c>
      <c r="I25">
        <f t="shared" si="3"/>
        <v>4.6732233081051011E-3</v>
      </c>
    </row>
    <row r="26" spans="1:9">
      <c r="A26" s="12" t="s">
        <v>119</v>
      </c>
      <c r="B26">
        <v>36.82</v>
      </c>
      <c r="C26" s="12">
        <v>5633</v>
      </c>
      <c r="D26">
        <f t="shared" si="0"/>
        <v>152.98750678978817</v>
      </c>
      <c r="E26" s="6">
        <f t="shared" si="1"/>
        <v>1.8322035882957548E-2</v>
      </c>
      <c r="F26" s="7">
        <f t="shared" si="4"/>
        <v>0.7152944926555731</v>
      </c>
      <c r="G26" s="8">
        <f t="shared" si="2"/>
        <v>1.1108764519535375E-2</v>
      </c>
      <c r="H26" s="8">
        <f t="shared" si="5"/>
        <v>0.17862724392819429</v>
      </c>
      <c r="I26">
        <f t="shared" si="3"/>
        <v>1.1088538403727644E-3</v>
      </c>
    </row>
    <row r="27" spans="1:9">
      <c r="A27" s="12" t="s">
        <v>57</v>
      </c>
      <c r="B27">
        <v>8.6999999999999993</v>
      </c>
      <c r="C27" s="12">
        <v>1323</v>
      </c>
      <c r="D27">
        <f t="shared" si="0"/>
        <v>152.06896551724139</v>
      </c>
      <c r="E27" s="6">
        <f t="shared" si="1"/>
        <v>4.3032227007194805E-3</v>
      </c>
      <c r="F27" s="7">
        <f t="shared" si="4"/>
        <v>0.71959771535629258</v>
      </c>
      <c r="G27" s="8">
        <f t="shared" si="2"/>
        <v>2.6248302911449687E-3</v>
      </c>
      <c r="H27" s="8">
        <f t="shared" si="5"/>
        <v>0.18125207421933925</v>
      </c>
      <c r="I27">
        <f t="shared" si="3"/>
        <v>5.8053092019191843E-4</v>
      </c>
    </row>
    <row r="28" spans="1:9">
      <c r="A28" s="12" t="s">
        <v>86</v>
      </c>
      <c r="B28">
        <v>4.42</v>
      </c>
      <c r="C28" s="12">
        <v>643</v>
      </c>
      <c r="D28">
        <f t="shared" si="0"/>
        <v>145.47511312217196</v>
      </c>
      <c r="E28" s="6">
        <f t="shared" si="1"/>
        <v>2.0914377902967697E-3</v>
      </c>
      <c r="F28" s="7">
        <f t="shared" si="4"/>
        <v>0.72168915314658932</v>
      </c>
      <c r="G28" s="8">
        <f t="shared" si="2"/>
        <v>1.3335344697541108E-3</v>
      </c>
      <c r="H28" s="8">
        <f t="shared" si="5"/>
        <v>0.18258560868909338</v>
      </c>
      <c r="I28">
        <f t="shared" si="3"/>
        <v>1.5545532980822396E-3</v>
      </c>
    </row>
    <row r="29" spans="1:9">
      <c r="A29" s="12" t="s">
        <v>138</v>
      </c>
      <c r="B29">
        <v>11.58</v>
      </c>
      <c r="C29" s="12">
        <v>1628</v>
      </c>
      <c r="D29">
        <f t="shared" si="0"/>
        <v>140.58721934369603</v>
      </c>
      <c r="E29" s="6">
        <f t="shared" si="1"/>
        <v>5.2952732855414322E-3</v>
      </c>
      <c r="F29" s="7">
        <f t="shared" si="4"/>
        <v>0.72698442643213079</v>
      </c>
      <c r="G29" s="8">
        <f t="shared" si="2"/>
        <v>3.4937396289033036E-3</v>
      </c>
      <c r="H29" s="8">
        <f t="shared" si="5"/>
        <v>0.18607934831799669</v>
      </c>
      <c r="I29">
        <f t="shared" si="3"/>
        <v>8.6310630956448753E-4</v>
      </c>
    </row>
    <row r="30" spans="1:9">
      <c r="A30" s="12" t="s">
        <v>18</v>
      </c>
      <c r="B30">
        <v>6.38</v>
      </c>
      <c r="C30" s="12">
        <v>886</v>
      </c>
      <c r="D30">
        <f t="shared" si="0"/>
        <v>138.87147335423197</v>
      </c>
      <c r="E30" s="6">
        <f t="shared" si="1"/>
        <v>2.8818256332860618E-3</v>
      </c>
      <c r="F30" s="7">
        <f t="shared" si="4"/>
        <v>0.72986625206541689</v>
      </c>
      <c r="G30" s="8">
        <f t="shared" si="2"/>
        <v>1.924875546839644E-3</v>
      </c>
      <c r="H30" s="8">
        <f t="shared" si="5"/>
        <v>0.18800422386483634</v>
      </c>
      <c r="I30">
        <f t="shared" si="3"/>
        <v>1.626111064810809E-4</v>
      </c>
    </row>
    <row r="31" spans="1:9">
      <c r="A31" s="12" t="s">
        <v>142</v>
      </c>
      <c r="B31">
        <v>1.18</v>
      </c>
      <c r="C31" s="12">
        <v>159</v>
      </c>
      <c r="D31">
        <f t="shared" si="0"/>
        <v>134.74576271186442</v>
      </c>
      <c r="E31" s="6">
        <f t="shared" si="1"/>
        <v>5.1716735405472219E-4</v>
      </c>
      <c r="F31" s="7">
        <f t="shared" si="4"/>
        <v>0.7303834194194716</v>
      </c>
      <c r="G31" s="8">
        <f t="shared" si="2"/>
        <v>3.5601146477598429E-4</v>
      </c>
      <c r="H31" s="8">
        <f t="shared" si="5"/>
        <v>0.18836023532961232</v>
      </c>
      <c r="I31">
        <f t="shared" si="3"/>
        <v>9.3669425590608979E-4</v>
      </c>
    </row>
    <row r="32" spans="1:9">
      <c r="A32" s="12" t="s">
        <v>100</v>
      </c>
      <c r="B32">
        <v>6.5</v>
      </c>
      <c r="C32" s="12">
        <v>809</v>
      </c>
      <c r="D32">
        <f t="shared" si="0"/>
        <v>124.46153846153847</v>
      </c>
      <c r="E32" s="6">
        <f t="shared" si="1"/>
        <v>2.6313735184293726E-3</v>
      </c>
      <c r="F32" s="7">
        <f t="shared" si="4"/>
        <v>0.73301479293790095</v>
      </c>
      <c r="G32" s="8">
        <f t="shared" si="2"/>
        <v>1.9610801025795746E-3</v>
      </c>
      <c r="H32" s="8">
        <f t="shared" si="5"/>
        <v>0.19032131543219191</v>
      </c>
      <c r="I32">
        <f t="shared" si="3"/>
        <v>9.4005411092051849E-4</v>
      </c>
    </row>
    <row r="33" spans="1:9">
      <c r="A33" s="12" t="s">
        <v>79</v>
      </c>
      <c r="B33">
        <v>6.49</v>
      </c>
      <c r="C33" s="12">
        <v>800</v>
      </c>
      <c r="D33">
        <f t="shared" si="0"/>
        <v>123.26656394453005</v>
      </c>
      <c r="E33" s="6">
        <f t="shared" si="1"/>
        <v>2.6020998946149542E-3</v>
      </c>
      <c r="F33" s="7">
        <f t="shared" si="4"/>
        <v>0.73561689283251586</v>
      </c>
      <c r="G33" s="8">
        <f t="shared" si="2"/>
        <v>1.9580630562679138E-3</v>
      </c>
      <c r="H33" s="8">
        <f t="shared" si="5"/>
        <v>0.19227937848845983</v>
      </c>
      <c r="I33">
        <f t="shared" si="3"/>
        <v>3.9383321833856011E-3</v>
      </c>
    </row>
    <row r="34" spans="1:9">
      <c r="A34" s="12" t="s">
        <v>130</v>
      </c>
      <c r="B34">
        <v>26.74</v>
      </c>
      <c r="C34" s="12">
        <v>3192</v>
      </c>
      <c r="D34">
        <f t="shared" ref="D34:D65" si="6">C34/B34</f>
        <v>119.3717277486911</v>
      </c>
      <c r="E34" s="6">
        <f t="shared" si="1"/>
        <v>1.0382378579513667E-2</v>
      </c>
      <c r="F34" s="7">
        <f t="shared" si="4"/>
        <v>0.74599927141202949</v>
      </c>
      <c r="G34" s="8">
        <f t="shared" si="2"/>
        <v>8.0675818373812033E-3</v>
      </c>
      <c r="H34" s="8">
        <f t="shared" si="5"/>
        <v>0.20034696032584104</v>
      </c>
      <c r="I34">
        <f t="shared" si="3"/>
        <v>2.9618419027497844E-3</v>
      </c>
    </row>
    <row r="35" spans="1:9">
      <c r="A35" s="12" t="s">
        <v>39</v>
      </c>
      <c r="B35">
        <v>19.260000000000002</v>
      </c>
      <c r="C35" s="12">
        <v>2107</v>
      </c>
      <c r="D35">
        <f t="shared" si="6"/>
        <v>109.39771547248182</v>
      </c>
      <c r="E35" s="6">
        <f t="shared" si="1"/>
        <v>6.8532805974421355E-3</v>
      </c>
      <c r="F35" s="7">
        <f t="shared" si="4"/>
        <v>0.75285255200947165</v>
      </c>
      <c r="G35" s="8">
        <f t="shared" si="2"/>
        <v>5.8108311962588631E-3</v>
      </c>
      <c r="H35" s="8">
        <f t="shared" si="5"/>
        <v>0.2061577915220999</v>
      </c>
      <c r="I35">
        <f t="shared" si="3"/>
        <v>8.7109633422280397E-4</v>
      </c>
    </row>
    <row r="36" spans="1:9">
      <c r="A36" s="12" t="s">
        <v>69</v>
      </c>
      <c r="B36">
        <v>5.63</v>
      </c>
      <c r="C36" s="12">
        <v>608</v>
      </c>
      <c r="D36">
        <f t="shared" si="6"/>
        <v>107.99289520426288</v>
      </c>
      <c r="E36" s="6">
        <f t="shared" si="1"/>
        <v>1.9775959199073651E-3</v>
      </c>
      <c r="F36" s="7">
        <f t="shared" si="4"/>
        <v>0.75483014792937897</v>
      </c>
      <c r="G36" s="8">
        <f t="shared" si="2"/>
        <v>1.6985970734650776E-3</v>
      </c>
      <c r="H36" s="8">
        <f t="shared" si="5"/>
        <v>0.20785638859556499</v>
      </c>
      <c r="I36">
        <f t="shared" si="3"/>
        <v>1.129079288874818E-3</v>
      </c>
    </row>
    <row r="37" spans="1:9">
      <c r="A37" s="12" t="s">
        <v>76</v>
      </c>
      <c r="B37">
        <v>7.03</v>
      </c>
      <c r="C37" s="12">
        <v>698</v>
      </c>
      <c r="D37">
        <f t="shared" si="6"/>
        <v>99.288762446657174</v>
      </c>
      <c r="E37" s="6">
        <f t="shared" si="1"/>
        <v>2.2703321580515474E-3</v>
      </c>
      <c r="F37" s="7">
        <f t="shared" si="4"/>
        <v>0.75710048008743047</v>
      </c>
      <c r="G37" s="8">
        <f t="shared" si="2"/>
        <v>2.1209835570976015E-3</v>
      </c>
      <c r="H37" s="8">
        <f t="shared" si="5"/>
        <v>0.2099773721526626</v>
      </c>
      <c r="I37">
        <f t="shared" si="3"/>
        <v>3.0646848962913309E-3</v>
      </c>
    </row>
    <row r="38" spans="1:9">
      <c r="A38" s="12" t="s">
        <v>133</v>
      </c>
      <c r="B38">
        <v>19.05</v>
      </c>
      <c r="C38" s="12">
        <v>1884</v>
      </c>
      <c r="D38">
        <f t="shared" si="6"/>
        <v>98.897637795275585</v>
      </c>
      <c r="E38" s="6">
        <f t="shared" si="1"/>
        <v>6.1279452518182174E-3</v>
      </c>
      <c r="F38" s="7">
        <f t="shared" si="4"/>
        <v>0.76322842533924873</v>
      </c>
      <c r="G38" s="8">
        <f t="shared" si="2"/>
        <v>5.7474732237139843E-3</v>
      </c>
      <c r="H38" s="8">
        <f t="shared" si="5"/>
        <v>0.21572484537637659</v>
      </c>
      <c r="I38">
        <f t="shared" si="3"/>
        <v>6.9315413326759279E-4</v>
      </c>
    </row>
    <row r="39" spans="1:9">
      <c r="A39" s="12" t="s">
        <v>50</v>
      </c>
      <c r="B39">
        <v>4.29</v>
      </c>
      <c r="C39" s="12">
        <v>420</v>
      </c>
      <c r="D39">
        <f t="shared" si="6"/>
        <v>97.902097902097907</v>
      </c>
      <c r="E39" s="6">
        <f t="shared" si="1"/>
        <v>1.366102444672851E-3</v>
      </c>
      <c r="F39" s="7">
        <f t="shared" si="4"/>
        <v>0.76459452778392156</v>
      </c>
      <c r="G39" s="8">
        <f t="shared" si="2"/>
        <v>1.2943128677025191E-3</v>
      </c>
      <c r="H39" s="8">
        <f t="shared" si="5"/>
        <v>0.21701915824407911</v>
      </c>
      <c r="I39">
        <f t="shared" si="3"/>
        <v>1.1615957831175305E-3</v>
      </c>
    </row>
    <row r="40" spans="1:9">
      <c r="A40" s="12" t="s">
        <v>107</v>
      </c>
      <c r="B40">
        <v>7</v>
      </c>
      <c r="C40" s="12">
        <v>642</v>
      </c>
      <c r="D40">
        <f t="shared" si="6"/>
        <v>91.714285714285708</v>
      </c>
      <c r="E40" s="6">
        <f t="shared" si="1"/>
        <v>2.088185165428501E-3</v>
      </c>
      <c r="F40" s="7">
        <f t="shared" si="4"/>
        <v>0.76668271294935009</v>
      </c>
      <c r="G40" s="8">
        <f t="shared" si="2"/>
        <v>2.1119324181626186E-3</v>
      </c>
      <c r="H40" s="8">
        <f t="shared" si="5"/>
        <v>0.21913109066224173</v>
      </c>
      <c r="I40">
        <f t="shared" si="3"/>
        <v>6.7078141261989188E-4</v>
      </c>
    </row>
    <row r="41" spans="1:9">
      <c r="A41" s="12" t="s">
        <v>115</v>
      </c>
      <c r="B41">
        <v>4.04</v>
      </c>
      <c r="C41" s="12">
        <v>370</v>
      </c>
      <c r="D41">
        <f t="shared" si="6"/>
        <v>91.584158415841586</v>
      </c>
      <c r="E41" s="6">
        <f t="shared" si="1"/>
        <v>1.2034712012594163E-3</v>
      </c>
      <c r="F41" s="7">
        <f t="shared" si="4"/>
        <v>0.7678861841506095</v>
      </c>
      <c r="G41" s="8">
        <f t="shared" si="2"/>
        <v>1.2188867099109971E-3</v>
      </c>
      <c r="H41" s="8">
        <f t="shared" si="5"/>
        <v>0.22034997737215273</v>
      </c>
      <c r="I41">
        <f t="shared" si="3"/>
        <v>2.3459369869577862E-3</v>
      </c>
    </row>
    <row r="42" spans="1:9">
      <c r="A42" s="12" t="s">
        <v>131</v>
      </c>
      <c r="B42">
        <v>13.86</v>
      </c>
      <c r="C42" s="12">
        <v>1207</v>
      </c>
      <c r="D42">
        <f t="shared" si="6"/>
        <v>87.085137085137092</v>
      </c>
      <c r="E42" s="6">
        <f t="shared" si="1"/>
        <v>3.9259182160003119E-3</v>
      </c>
      <c r="F42" s="7">
        <f t="shared" si="4"/>
        <v>0.7718121023666098</v>
      </c>
      <c r="G42" s="8">
        <f t="shared" si="2"/>
        <v>4.1816261879619853E-3</v>
      </c>
      <c r="H42" s="8">
        <f t="shared" si="5"/>
        <v>0.2245316035601147</v>
      </c>
      <c r="I42">
        <f t="shared" si="3"/>
        <v>1.3792176542315182E-2</v>
      </c>
    </row>
    <row r="43" spans="1:9">
      <c r="A43" s="12" t="s">
        <v>126</v>
      </c>
      <c r="B43">
        <v>81.349999999999994</v>
      </c>
      <c r="C43" s="12">
        <v>7053</v>
      </c>
      <c r="D43">
        <f t="shared" si="6"/>
        <v>86.699446834665039</v>
      </c>
      <c r="E43" s="6">
        <f t="shared" si="1"/>
        <v>2.2940763195899092E-2</v>
      </c>
      <c r="F43" s="7">
        <f t="shared" si="4"/>
        <v>0.7947528655625089</v>
      </c>
      <c r="G43" s="8">
        <f t="shared" si="2"/>
        <v>2.454367174536129E-2</v>
      </c>
      <c r="H43" s="8">
        <f t="shared" si="5"/>
        <v>0.24907527530547599</v>
      </c>
      <c r="I43">
        <f t="shared" si="3"/>
        <v>4.0406682895163248E-3</v>
      </c>
    </row>
    <row r="44" spans="1:9">
      <c r="A44" s="12" t="s">
        <v>44</v>
      </c>
      <c r="B44">
        <v>23.44</v>
      </c>
      <c r="C44" s="12">
        <v>1950</v>
      </c>
      <c r="D44">
        <f t="shared" si="6"/>
        <v>83.191126279863482</v>
      </c>
      <c r="E44" s="6">
        <f t="shared" si="1"/>
        <v>6.3426184931239509E-3</v>
      </c>
      <c r="F44" s="7">
        <f t="shared" si="4"/>
        <v>0.8010954840556328</v>
      </c>
      <c r="G44" s="8">
        <f t="shared" si="2"/>
        <v>7.071956554533112E-3</v>
      </c>
      <c r="H44" s="8">
        <f t="shared" si="5"/>
        <v>0.25614723186000909</v>
      </c>
      <c r="I44">
        <f t="shared" si="3"/>
        <v>4.1211780217693395E-3</v>
      </c>
    </row>
    <row r="45" spans="1:9">
      <c r="A45" s="12" t="s">
        <v>71</v>
      </c>
      <c r="B45">
        <v>23.78</v>
      </c>
      <c r="C45" s="12">
        <v>1952</v>
      </c>
      <c r="D45">
        <f t="shared" si="6"/>
        <v>82.08578637510513</v>
      </c>
      <c r="E45" s="6">
        <f t="shared" si="1"/>
        <v>6.3491237428604883E-3</v>
      </c>
      <c r="F45" s="7">
        <f t="shared" si="4"/>
        <v>0.80744460779849325</v>
      </c>
      <c r="G45" s="8">
        <f t="shared" si="2"/>
        <v>7.1745361291295825E-3</v>
      </c>
      <c r="H45" s="8">
        <f t="shared" si="5"/>
        <v>0.2633217679891387</v>
      </c>
      <c r="I45">
        <f t="shared" si="3"/>
        <v>2.5012856185018251E-3</v>
      </c>
    </row>
    <row r="46" spans="1:9">
      <c r="A46" s="12" t="s">
        <v>143</v>
      </c>
      <c r="B46">
        <v>14.36</v>
      </c>
      <c r="C46" s="12">
        <v>1164</v>
      </c>
      <c r="D46">
        <f t="shared" si="6"/>
        <v>81.058495821727021</v>
      </c>
      <c r="E46" s="6">
        <f t="shared" si="1"/>
        <v>3.7860553466647585E-3</v>
      </c>
      <c r="F46" s="7">
        <f t="shared" si="4"/>
        <v>0.81123066314515802</v>
      </c>
      <c r="G46" s="8">
        <f t="shared" si="2"/>
        <v>4.3324785035450293E-3</v>
      </c>
      <c r="H46" s="8">
        <f t="shared" si="5"/>
        <v>0.26765424649268371</v>
      </c>
      <c r="I46">
        <f t="shared" si="3"/>
        <v>1.3359123745431689E-3</v>
      </c>
    </row>
    <row r="47" spans="1:9">
      <c r="A47" s="12" t="s">
        <v>62</v>
      </c>
      <c r="B47">
        <v>7.66</v>
      </c>
      <c r="C47" s="12">
        <v>619</v>
      </c>
      <c r="D47">
        <f t="shared" si="6"/>
        <v>80.809399477806792</v>
      </c>
      <c r="E47" s="6">
        <f t="shared" si="1"/>
        <v>2.0133747934583208E-3</v>
      </c>
      <c r="F47" s="7">
        <f t="shared" si="4"/>
        <v>0.81324403793861633</v>
      </c>
      <c r="G47" s="8">
        <f t="shared" si="2"/>
        <v>2.3110574747322371E-3</v>
      </c>
      <c r="H47" s="8">
        <f t="shared" si="5"/>
        <v>0.26996530396741597</v>
      </c>
      <c r="I47">
        <f t="shared" si="3"/>
        <v>5.4007003617222993E-3</v>
      </c>
    </row>
    <row r="48" spans="1:9">
      <c r="A48" s="12" t="s">
        <v>29</v>
      </c>
      <c r="B48">
        <v>30.69</v>
      </c>
      <c r="C48" s="12">
        <v>2425</v>
      </c>
      <c r="D48">
        <f t="shared" si="6"/>
        <v>79.015966112740301</v>
      </c>
      <c r="E48" s="6">
        <f t="shared" si="1"/>
        <v>7.8876153055515794E-3</v>
      </c>
      <c r="F48" s="7">
        <f t="shared" si="4"/>
        <v>0.82113165324416793</v>
      </c>
      <c r="G48" s="8">
        <f t="shared" si="2"/>
        <v>9.2593151304872535E-3</v>
      </c>
      <c r="H48" s="8">
        <f t="shared" si="5"/>
        <v>0.27922461909790325</v>
      </c>
      <c r="I48">
        <f t="shared" si="3"/>
        <v>1.0101889560823751E-3</v>
      </c>
    </row>
    <row r="49" spans="1:9">
      <c r="A49" s="12" t="s">
        <v>123</v>
      </c>
      <c r="B49">
        <v>5.72</v>
      </c>
      <c r="C49" s="12">
        <v>448</v>
      </c>
      <c r="D49">
        <f t="shared" si="6"/>
        <v>78.32167832167832</v>
      </c>
      <c r="E49" s="6">
        <f t="shared" si="1"/>
        <v>1.4571759409843744E-3</v>
      </c>
      <c r="F49" s="7">
        <f t="shared" si="4"/>
        <v>0.8225888291851523</v>
      </c>
      <c r="G49" s="8">
        <f t="shared" si="2"/>
        <v>1.7257504902700256E-3</v>
      </c>
      <c r="H49" s="8">
        <f t="shared" si="5"/>
        <v>0.28095036958817327</v>
      </c>
      <c r="I49">
        <f t="shared" si="3"/>
        <v>7.0106031292099802E-4</v>
      </c>
    </row>
    <row r="50" spans="1:9">
      <c r="A50" s="12" t="s">
        <v>81</v>
      </c>
      <c r="B50">
        <v>3.9</v>
      </c>
      <c r="C50" s="12">
        <v>292</v>
      </c>
      <c r="D50">
        <f t="shared" si="6"/>
        <v>74.871794871794876</v>
      </c>
      <c r="E50" s="6">
        <f t="shared" si="1"/>
        <v>9.4976646153445833E-4</v>
      </c>
      <c r="F50" s="7">
        <f t="shared" si="4"/>
        <v>0.82353859564668674</v>
      </c>
      <c r="G50" s="8">
        <f t="shared" si="2"/>
        <v>1.1766480615477447E-3</v>
      </c>
      <c r="H50" s="8">
        <f t="shared" si="5"/>
        <v>0.28212701764972103</v>
      </c>
      <c r="I50">
        <f t="shared" si="3"/>
        <v>2.2402607898389104E-3</v>
      </c>
    </row>
    <row r="51" spans="1:9">
      <c r="A51" s="12" t="s">
        <v>125</v>
      </c>
      <c r="B51">
        <v>12.2</v>
      </c>
      <c r="C51" s="12">
        <v>862</v>
      </c>
      <c r="D51">
        <f t="shared" si="6"/>
        <v>70.655737704918039</v>
      </c>
      <c r="E51" s="6">
        <f t="shared" si="1"/>
        <v>2.8037626364476134E-3</v>
      </c>
      <c r="F51" s="7">
        <f t="shared" si="4"/>
        <v>0.8263423582831344</v>
      </c>
      <c r="G51" s="8">
        <f t="shared" si="2"/>
        <v>3.6807965002262784E-3</v>
      </c>
      <c r="H51" s="8">
        <f t="shared" si="5"/>
        <v>0.28580781414994733</v>
      </c>
      <c r="I51">
        <f t="shared" si="3"/>
        <v>5.8847827849813072E-3</v>
      </c>
    </row>
    <row r="52" spans="1:9">
      <c r="A52" s="12" t="s">
        <v>21</v>
      </c>
      <c r="B52">
        <v>31.8</v>
      </c>
      <c r="C52" s="12">
        <v>2198</v>
      </c>
      <c r="D52">
        <f t="shared" si="6"/>
        <v>69.119496855345915</v>
      </c>
      <c r="E52" s="6">
        <f t="shared" si="1"/>
        <v>7.1492694604545865E-3</v>
      </c>
      <c r="F52" s="7">
        <f t="shared" si="4"/>
        <v>0.83349162774358898</v>
      </c>
      <c r="G52" s="8">
        <f t="shared" si="2"/>
        <v>9.5942072710816107E-3</v>
      </c>
      <c r="H52" s="8">
        <f t="shared" si="5"/>
        <v>0.29540202142102895</v>
      </c>
      <c r="I52">
        <f t="shared" si="3"/>
        <v>1.3459567980879383E-3</v>
      </c>
    </row>
    <row r="53" spans="1:9">
      <c r="A53" s="12" t="s">
        <v>89</v>
      </c>
      <c r="B53">
        <v>7.11</v>
      </c>
      <c r="C53" s="12">
        <v>460</v>
      </c>
      <c r="D53">
        <f t="shared" si="6"/>
        <v>64.697609001406462</v>
      </c>
      <c r="E53" s="6">
        <f t="shared" si="1"/>
        <v>1.4962074394035986E-3</v>
      </c>
      <c r="F53" s="7">
        <f t="shared" si="4"/>
        <v>0.83498783518299258</v>
      </c>
      <c r="G53" s="8">
        <f t="shared" si="2"/>
        <v>2.1451199275908887E-3</v>
      </c>
      <c r="H53" s="8">
        <f t="shared" si="5"/>
        <v>0.29754714134861981</v>
      </c>
      <c r="I53">
        <f t="shared" si="3"/>
        <v>9.743085735507695E-4</v>
      </c>
    </row>
    <row r="54" spans="1:9">
      <c r="A54" s="12" t="s">
        <v>139</v>
      </c>
      <c r="B54">
        <v>5.07</v>
      </c>
      <c r="C54" s="12">
        <v>313</v>
      </c>
      <c r="D54">
        <f t="shared" si="6"/>
        <v>61.735700197238657</v>
      </c>
      <c r="E54" s="6">
        <f t="shared" si="1"/>
        <v>1.0180715837681009E-3</v>
      </c>
      <c r="F54" s="7">
        <f t="shared" si="4"/>
        <v>0.83600590676676068</v>
      </c>
      <c r="G54" s="8">
        <f t="shared" si="2"/>
        <v>1.5296424800120682E-3</v>
      </c>
      <c r="H54" s="8">
        <f t="shared" si="5"/>
        <v>0.2990767838286319</v>
      </c>
      <c r="I54">
        <f t="shared" si="3"/>
        <v>9.0433146769236528E-4</v>
      </c>
    </row>
    <row r="55" spans="1:9">
      <c r="A55" s="12" t="s">
        <v>120</v>
      </c>
      <c r="B55">
        <v>4.7</v>
      </c>
      <c r="C55" s="12">
        <v>289</v>
      </c>
      <c r="D55">
        <f t="shared" si="6"/>
        <v>61.48936170212766</v>
      </c>
      <c r="E55" s="6">
        <f t="shared" si="1"/>
        <v>9.4000858692965222E-4</v>
      </c>
      <c r="F55" s="7">
        <f t="shared" si="4"/>
        <v>0.83694591535369034</v>
      </c>
      <c r="G55" s="8">
        <f t="shared" si="2"/>
        <v>1.4180117664806156E-3</v>
      </c>
      <c r="H55" s="8">
        <f t="shared" si="5"/>
        <v>0.3004947955951125</v>
      </c>
      <c r="I55">
        <f t="shared" si="3"/>
        <v>3.7233822162731078E-3</v>
      </c>
    </row>
    <row r="56" spans="1:9">
      <c r="A56" s="12" t="s">
        <v>92</v>
      </c>
      <c r="B56">
        <v>19.34</v>
      </c>
      <c r="C56" s="12">
        <v>1187</v>
      </c>
      <c r="D56">
        <f t="shared" si="6"/>
        <v>61.375387797311269</v>
      </c>
      <c r="E56" s="6">
        <f t="shared" si="1"/>
        <v>3.8608657186349382E-3</v>
      </c>
      <c r="F56" s="7">
        <f t="shared" si="4"/>
        <v>0.84080678107232532</v>
      </c>
      <c r="G56" s="8">
        <f t="shared" si="2"/>
        <v>5.8349675667521495E-3</v>
      </c>
      <c r="H56" s="8">
        <f t="shared" si="5"/>
        <v>0.30632976316186467</v>
      </c>
      <c r="I56">
        <f t="shared" si="3"/>
        <v>9.8641706897140691E-3</v>
      </c>
    </row>
    <row r="57" spans="1:9">
      <c r="A57" s="12" t="s">
        <v>74</v>
      </c>
      <c r="B57">
        <v>51.12</v>
      </c>
      <c r="C57" s="12">
        <v>3115</v>
      </c>
      <c r="D57">
        <f t="shared" si="6"/>
        <v>60.935054773082946</v>
      </c>
      <c r="E57" s="6">
        <f t="shared" si="1"/>
        <v>1.0131926464656979E-2</v>
      </c>
      <c r="F57" s="7">
        <f t="shared" si="4"/>
        <v>0.85093870753698231</v>
      </c>
      <c r="G57" s="8">
        <f t="shared" si="2"/>
        <v>1.5423140745210439E-2</v>
      </c>
      <c r="H57" s="8">
        <f t="shared" si="5"/>
        <v>0.32175290390707512</v>
      </c>
      <c r="I57">
        <f t="shared" si="3"/>
        <v>5.4345127048528452E-3</v>
      </c>
    </row>
    <row r="58" spans="1:9">
      <c r="A58" s="12" t="s">
        <v>20</v>
      </c>
      <c r="B58">
        <v>27.89</v>
      </c>
      <c r="C58" s="12">
        <v>1649</v>
      </c>
      <c r="D58">
        <f t="shared" si="6"/>
        <v>59.125134456794548</v>
      </c>
      <c r="E58" s="6">
        <f t="shared" si="1"/>
        <v>5.3635784077750749E-3</v>
      </c>
      <c r="F58" s="7">
        <f t="shared" si="4"/>
        <v>0.85630228594475744</v>
      </c>
      <c r="G58" s="8">
        <f t="shared" si="2"/>
        <v>8.4145421632222054E-3</v>
      </c>
      <c r="H58" s="8">
        <f t="shared" si="5"/>
        <v>0.3301674460702973</v>
      </c>
      <c r="I58">
        <f t="shared" si="3"/>
        <v>1.7133068474054491E-3</v>
      </c>
    </row>
    <row r="59" spans="1:9">
      <c r="A59" s="12" t="s">
        <v>68</v>
      </c>
      <c r="B59">
        <v>8.76</v>
      </c>
      <c r="C59" s="12">
        <v>512</v>
      </c>
      <c r="D59">
        <f t="shared" si="6"/>
        <v>58.44748858447489</v>
      </c>
      <c r="E59" s="6">
        <f t="shared" si="1"/>
        <v>1.6653439325535707E-3</v>
      </c>
      <c r="F59" s="7">
        <f t="shared" si="4"/>
        <v>0.85796762987731101</v>
      </c>
      <c r="G59" s="8">
        <f t="shared" si="2"/>
        <v>2.6429325690149343E-3</v>
      </c>
      <c r="H59" s="8">
        <f t="shared" si="5"/>
        <v>0.33281037863931223</v>
      </c>
      <c r="I59">
        <f t="shared" si="3"/>
        <v>1.2033246393273189E-3</v>
      </c>
    </row>
    <row r="60" spans="1:9">
      <c r="A60" s="12" t="s">
        <v>112</v>
      </c>
      <c r="B60">
        <v>6.15</v>
      </c>
      <c r="C60" s="12">
        <v>359</v>
      </c>
      <c r="D60">
        <f t="shared" si="6"/>
        <v>58.373983739837392</v>
      </c>
      <c r="E60" s="6">
        <f t="shared" si="1"/>
        <v>1.1676923277084608E-3</v>
      </c>
      <c r="F60" s="7">
        <f t="shared" si="4"/>
        <v>0.85913532220501942</v>
      </c>
      <c r="G60" s="8">
        <f t="shared" si="2"/>
        <v>1.8554834816714438E-3</v>
      </c>
      <c r="H60" s="8">
        <f t="shared" si="5"/>
        <v>0.3346658621209837</v>
      </c>
      <c r="I60">
        <f t="shared" si="3"/>
        <v>4.0234512417910984E-3</v>
      </c>
    </row>
    <row r="61" spans="1:9">
      <c r="A61" s="12" t="s">
        <v>59</v>
      </c>
      <c r="B61">
        <v>19.809999999999999</v>
      </c>
      <c r="C61" s="12">
        <v>1021</v>
      </c>
      <c r="D61">
        <f t="shared" si="6"/>
        <v>51.539626451287234</v>
      </c>
      <c r="E61" s="6">
        <f t="shared" si="1"/>
        <v>3.3209299905023353E-3</v>
      </c>
      <c r="F61" s="7">
        <f t="shared" si="4"/>
        <v>0.8624562521955218</v>
      </c>
      <c r="G61" s="8">
        <f t="shared" si="2"/>
        <v>5.9767687434002107E-3</v>
      </c>
      <c r="H61" s="8">
        <f t="shared" si="5"/>
        <v>0.3406426308643839</v>
      </c>
      <c r="I61">
        <f t="shared" si="3"/>
        <v>1.2899540657927422E-3</v>
      </c>
    </row>
    <row r="62" spans="1:9">
      <c r="A62" s="12" t="s">
        <v>55</v>
      </c>
      <c r="B62">
        <v>6.32</v>
      </c>
      <c r="C62" s="12">
        <v>320</v>
      </c>
      <c r="D62">
        <f t="shared" si="6"/>
        <v>50.632911392405063</v>
      </c>
      <c r="E62" s="6">
        <f t="shared" si="1"/>
        <v>1.0408399578459818E-3</v>
      </c>
      <c r="F62" s="7">
        <f t="shared" si="4"/>
        <v>0.86349709215336778</v>
      </c>
      <c r="G62" s="8">
        <f t="shared" si="2"/>
        <v>1.9067732689696788E-3</v>
      </c>
      <c r="H62" s="8">
        <f t="shared" si="5"/>
        <v>0.34254940413335355</v>
      </c>
      <c r="I62">
        <f t="shared" si="3"/>
        <v>1.0923008923866051E-2</v>
      </c>
    </row>
    <row r="63" spans="1:9">
      <c r="A63" s="12" t="s">
        <v>110</v>
      </c>
      <c r="B63">
        <v>53.03</v>
      </c>
      <c r="C63" s="12">
        <v>2596</v>
      </c>
      <c r="D63">
        <f t="shared" si="6"/>
        <v>48.953422590986236</v>
      </c>
      <c r="E63" s="6">
        <f t="shared" si="1"/>
        <v>8.4438141580255258E-3</v>
      </c>
      <c r="F63" s="7">
        <f t="shared" si="4"/>
        <v>0.87194090631139332</v>
      </c>
      <c r="G63" s="8">
        <f t="shared" si="2"/>
        <v>1.599939659073767E-2</v>
      </c>
      <c r="H63" s="8">
        <f t="shared" si="5"/>
        <v>0.35854880072409123</v>
      </c>
      <c r="I63">
        <f t="shared" si="3"/>
        <v>6.752630920142999E-3</v>
      </c>
    </row>
    <row r="64" spans="1:9">
      <c r="A64" s="12" t="s">
        <v>26</v>
      </c>
      <c r="B64">
        <v>32.58</v>
      </c>
      <c r="C64" s="12">
        <v>1559</v>
      </c>
      <c r="D64">
        <f t="shared" si="6"/>
        <v>47.851442602823823</v>
      </c>
      <c r="E64" s="6">
        <f t="shared" si="1"/>
        <v>5.0708421696308925E-3</v>
      </c>
      <c r="F64" s="7">
        <f t="shared" si="4"/>
        <v>0.87701174848102426</v>
      </c>
      <c r="G64" s="8">
        <f t="shared" si="2"/>
        <v>9.8295368833911604E-3</v>
      </c>
      <c r="H64" s="8">
        <f t="shared" si="5"/>
        <v>0.3683783376074824</v>
      </c>
      <c r="I64">
        <f t="shared" si="3"/>
        <v>1.9037050167550196E-3</v>
      </c>
    </row>
    <row r="65" spans="1:9">
      <c r="A65" s="12" t="s">
        <v>77</v>
      </c>
      <c r="B65">
        <v>9.16</v>
      </c>
      <c r="C65" s="12">
        <v>434</v>
      </c>
      <c r="D65">
        <f t="shared" si="6"/>
        <v>47.379912663755455</v>
      </c>
      <c r="E65" s="6">
        <f t="shared" si="1"/>
        <v>1.4116391928286128E-3</v>
      </c>
      <c r="F65" s="7">
        <f t="shared" si="4"/>
        <v>0.87842338767385286</v>
      </c>
      <c r="G65" s="8">
        <f t="shared" si="2"/>
        <v>2.7636144214813699E-3</v>
      </c>
      <c r="H65" s="8">
        <f t="shared" si="5"/>
        <v>0.37114195202896377</v>
      </c>
      <c r="I65">
        <f t="shared" si="3"/>
        <v>4.8789674489216339E-3</v>
      </c>
    </row>
    <row r="66" spans="1:9">
      <c r="A66" s="12" t="s">
        <v>80</v>
      </c>
      <c r="B66">
        <v>23.42</v>
      </c>
      <c r="C66" s="12">
        <v>1100</v>
      </c>
      <c r="D66">
        <f t="shared" ref="D66:D97" si="7">C66/B66</f>
        <v>46.968403074295473</v>
      </c>
      <c r="E66" s="6">
        <f t="shared" si="1"/>
        <v>3.577887355095562E-3</v>
      </c>
      <c r="F66" s="7">
        <f t="shared" si="4"/>
        <v>0.88200127502894843</v>
      </c>
      <c r="G66" s="8">
        <f t="shared" si="2"/>
        <v>7.0659224619097905E-3</v>
      </c>
      <c r="H66" s="8">
        <f t="shared" si="5"/>
        <v>0.37820787449087356</v>
      </c>
      <c r="I66">
        <f t="shared" si="3"/>
        <v>1.2479087319801407E-2</v>
      </c>
    </row>
    <row r="67" spans="1:9">
      <c r="A67" s="12" t="s">
        <v>63</v>
      </c>
      <c r="B67">
        <v>59.59</v>
      </c>
      <c r="C67" s="12">
        <v>2746</v>
      </c>
      <c r="D67">
        <f t="shared" si="7"/>
        <v>46.081557308273197</v>
      </c>
      <c r="E67" s="6">
        <f t="shared" ref="E67:E130" si="8">C67/307444</f>
        <v>8.9317078882658312E-3</v>
      </c>
      <c r="F67" s="7">
        <f t="shared" si="4"/>
        <v>0.89093298291721423</v>
      </c>
      <c r="G67" s="8">
        <f t="shared" ref="G67:G130" si="9">B67/3314.5</f>
        <v>1.7978578971187209E-2</v>
      </c>
      <c r="H67" s="8">
        <f t="shared" si="5"/>
        <v>0.39618645346206077</v>
      </c>
      <c r="I67">
        <f t="shared" ref="I67:I130" si="10">F67*H68-F68*H67</f>
        <v>2.7826859413274674E-3</v>
      </c>
    </row>
    <row r="68" spans="1:9">
      <c r="A68" s="12" t="s">
        <v>97</v>
      </c>
      <c r="B68">
        <v>13.2</v>
      </c>
      <c r="C68" s="12">
        <v>594</v>
      </c>
      <c r="D68">
        <f t="shared" si="7"/>
        <v>45</v>
      </c>
      <c r="E68" s="6">
        <f t="shared" si="8"/>
        <v>1.9320591717516035E-3</v>
      </c>
      <c r="F68" s="7">
        <f t="shared" ref="F68:F131" si="11">F67+E68</f>
        <v>0.89286504208896589</v>
      </c>
      <c r="G68" s="8">
        <f t="shared" si="9"/>
        <v>3.9825011313923669E-3</v>
      </c>
      <c r="H68" s="8">
        <f t="shared" ref="H68:H131" si="12">H67+G68</f>
        <v>0.40016895459345314</v>
      </c>
      <c r="I68">
        <f t="shared" si="10"/>
        <v>1.5140474857401331E-3</v>
      </c>
    </row>
    <row r="69" spans="1:9">
      <c r="A69" s="12" t="s">
        <v>64</v>
      </c>
      <c r="B69">
        <v>7.07</v>
      </c>
      <c r="C69" s="12">
        <v>300</v>
      </c>
      <c r="D69">
        <f t="shared" si="7"/>
        <v>42.432814710042429</v>
      </c>
      <c r="E69" s="6">
        <f t="shared" si="8"/>
        <v>9.7578746048060784E-4</v>
      </c>
      <c r="F69" s="7">
        <f t="shared" si="11"/>
        <v>0.89384082954944655</v>
      </c>
      <c r="G69" s="8">
        <f t="shared" si="9"/>
        <v>2.1330517423442451E-3</v>
      </c>
      <c r="H69" s="8">
        <f t="shared" si="12"/>
        <v>0.40230200633579738</v>
      </c>
      <c r="I69">
        <f t="shared" si="10"/>
        <v>3.3690482992742021E-3</v>
      </c>
    </row>
    <row r="70" spans="1:9">
      <c r="A70" s="12" t="s">
        <v>88</v>
      </c>
      <c r="B70">
        <v>15.71</v>
      </c>
      <c r="C70" s="12">
        <v>663</v>
      </c>
      <c r="D70">
        <f t="shared" si="7"/>
        <v>42.202418841502222</v>
      </c>
      <c r="E70" s="6">
        <f t="shared" si="8"/>
        <v>2.1564902876621433E-3</v>
      </c>
      <c r="F70" s="7">
        <f t="shared" si="11"/>
        <v>0.89599731983710873</v>
      </c>
      <c r="G70" s="8">
        <f t="shared" si="9"/>
        <v>4.739779755619249E-3</v>
      </c>
      <c r="H70" s="8">
        <f t="shared" si="12"/>
        <v>0.40704178609141661</v>
      </c>
      <c r="I70">
        <f t="shared" si="10"/>
        <v>2.7057426246586691E-3</v>
      </c>
    </row>
    <row r="71" spans="1:9">
      <c r="A71" s="12" t="s">
        <v>96</v>
      </c>
      <c r="B71">
        <v>12.6</v>
      </c>
      <c r="C71" s="12">
        <v>529</v>
      </c>
      <c r="D71">
        <f t="shared" si="7"/>
        <v>41.984126984126988</v>
      </c>
      <c r="E71" s="6">
        <f t="shared" si="8"/>
        <v>1.7206385553141385E-3</v>
      </c>
      <c r="F71" s="7">
        <f t="shared" si="11"/>
        <v>0.89771795839242285</v>
      </c>
      <c r="G71" s="8">
        <f t="shared" si="9"/>
        <v>3.8014783526927136E-3</v>
      </c>
      <c r="H71" s="8">
        <f t="shared" si="12"/>
        <v>0.41084326444410935</v>
      </c>
      <c r="I71">
        <f t="shared" si="10"/>
        <v>1.8178317556514778E-3</v>
      </c>
    </row>
    <row r="72" spans="1:9">
      <c r="A72" s="12" t="s">
        <v>122</v>
      </c>
      <c r="B72">
        <v>8.33</v>
      </c>
      <c r="C72" s="12">
        <v>328</v>
      </c>
      <c r="D72">
        <f t="shared" si="7"/>
        <v>39.375750300120046</v>
      </c>
      <c r="E72" s="6">
        <f t="shared" si="8"/>
        <v>1.0668609567921312E-3</v>
      </c>
      <c r="F72" s="7">
        <f t="shared" si="11"/>
        <v>0.89878481934921495</v>
      </c>
      <c r="G72" s="8">
        <f t="shared" si="9"/>
        <v>2.5131995776135163E-3</v>
      </c>
      <c r="H72" s="8">
        <f t="shared" si="12"/>
        <v>0.41335646402172288</v>
      </c>
      <c r="I72">
        <f t="shared" si="10"/>
        <v>2.1535115456819021E-2</v>
      </c>
    </row>
    <row r="73" spans="1:9">
      <c r="A73" s="12" t="s">
        <v>102</v>
      </c>
      <c r="B73">
        <v>98.53</v>
      </c>
      <c r="C73" s="12">
        <v>3855</v>
      </c>
      <c r="D73">
        <f t="shared" si="7"/>
        <v>39.12513955140566</v>
      </c>
      <c r="E73" s="6">
        <f t="shared" si="8"/>
        <v>1.253886886717581E-2</v>
      </c>
      <c r="F73" s="7">
        <f t="shared" si="11"/>
        <v>0.91132368821639076</v>
      </c>
      <c r="G73" s="8">
        <f t="shared" si="9"/>
        <v>2.972695730879469E-2</v>
      </c>
      <c r="H73" s="8">
        <f t="shared" si="12"/>
        <v>0.44308342133051759</v>
      </c>
      <c r="I73">
        <f t="shared" si="10"/>
        <v>2.080253834236323E-3</v>
      </c>
    </row>
    <row r="74" spans="1:9">
      <c r="A74" s="12" t="s">
        <v>34</v>
      </c>
      <c r="B74">
        <v>9.39</v>
      </c>
      <c r="C74" s="12">
        <v>348</v>
      </c>
      <c r="D74">
        <f t="shared" si="7"/>
        <v>37.060702875399357</v>
      </c>
      <c r="E74" s="6">
        <f t="shared" si="8"/>
        <v>1.131913454157505E-3</v>
      </c>
      <c r="F74" s="7">
        <f t="shared" si="11"/>
        <v>0.91245560167054829</v>
      </c>
      <c r="G74" s="8">
        <f t="shared" si="9"/>
        <v>2.8330064866495704E-3</v>
      </c>
      <c r="H74" s="8">
        <f t="shared" si="12"/>
        <v>0.44591642781716717</v>
      </c>
      <c r="I74">
        <f t="shared" si="10"/>
        <v>1.0267603756805577E-3</v>
      </c>
    </row>
    <row r="75" spans="1:9">
      <c r="A75" s="12" t="s">
        <v>52</v>
      </c>
      <c r="B75">
        <v>4.5199999999999996</v>
      </c>
      <c r="C75" s="12">
        <v>150</v>
      </c>
      <c r="D75">
        <f t="shared" si="7"/>
        <v>33.185840707964601</v>
      </c>
      <c r="E75" s="6">
        <f t="shared" si="8"/>
        <v>4.8789373024030392E-4</v>
      </c>
      <c r="F75" s="7">
        <f t="shared" si="11"/>
        <v>0.91294349540078856</v>
      </c>
      <c r="G75" s="8">
        <f t="shared" si="9"/>
        <v>1.3637049328707193E-3</v>
      </c>
      <c r="H75" s="8">
        <f t="shared" si="12"/>
        <v>0.44728013275003792</v>
      </c>
      <c r="I75">
        <f t="shared" si="10"/>
        <v>1.8472924213424613E-3</v>
      </c>
    </row>
    <row r="76" spans="1:9">
      <c r="A76" s="12" t="s">
        <v>58</v>
      </c>
      <c r="B76">
        <v>8.08</v>
      </c>
      <c r="C76" s="12">
        <v>260</v>
      </c>
      <c r="D76">
        <f t="shared" si="7"/>
        <v>32.178217821782177</v>
      </c>
      <c r="E76" s="6">
        <f t="shared" si="8"/>
        <v>8.4568246574986017E-4</v>
      </c>
      <c r="F76" s="7">
        <f t="shared" si="11"/>
        <v>0.91378917786653846</v>
      </c>
      <c r="G76" s="8">
        <f t="shared" si="9"/>
        <v>2.4377734198219943E-3</v>
      </c>
      <c r="H76" s="8">
        <f t="shared" si="12"/>
        <v>0.4497179061698599</v>
      </c>
      <c r="I76">
        <f t="shared" si="10"/>
        <v>5.8903182235691687E-3</v>
      </c>
    </row>
    <row r="77" spans="1:9">
      <c r="A77" s="12" t="s">
        <v>127</v>
      </c>
      <c r="B77">
        <v>25.35</v>
      </c>
      <c r="C77" s="12">
        <v>751</v>
      </c>
      <c r="D77">
        <f t="shared" si="7"/>
        <v>29.625246548323471</v>
      </c>
      <c r="E77" s="6">
        <f t="shared" si="8"/>
        <v>2.4427212760697883E-3</v>
      </c>
      <c r="F77" s="7">
        <f t="shared" si="11"/>
        <v>0.91623189914260827</v>
      </c>
      <c r="G77" s="8">
        <f t="shared" si="9"/>
        <v>7.6482124000603413E-3</v>
      </c>
      <c r="H77" s="8">
        <f t="shared" si="12"/>
        <v>0.45736611856992027</v>
      </c>
      <c r="I77">
        <f t="shared" si="10"/>
        <v>9.6042491627899018E-3</v>
      </c>
    </row>
    <row r="78" spans="1:9">
      <c r="A78" s="12" t="s">
        <v>17</v>
      </c>
      <c r="B78">
        <v>41.32</v>
      </c>
      <c r="C78" s="12">
        <v>1222</v>
      </c>
      <c r="D78">
        <f t="shared" si="7"/>
        <v>29.57405614714424</v>
      </c>
      <c r="E78" s="6">
        <f t="shared" si="8"/>
        <v>3.9747075890243424E-3</v>
      </c>
      <c r="F78" s="7">
        <f t="shared" si="11"/>
        <v>0.92020660673163257</v>
      </c>
      <c r="G78" s="8">
        <f t="shared" si="9"/>
        <v>1.2466435359782773E-2</v>
      </c>
      <c r="H78" s="8">
        <f t="shared" si="12"/>
        <v>0.46983255392970302</v>
      </c>
      <c r="I78">
        <f t="shared" si="10"/>
        <v>1.8484711188176961E-3</v>
      </c>
    </row>
    <row r="79" spans="1:9">
      <c r="A79" s="12" t="s">
        <v>70</v>
      </c>
      <c r="B79">
        <v>7.88</v>
      </c>
      <c r="C79" s="12">
        <v>222</v>
      </c>
      <c r="D79">
        <f t="shared" si="7"/>
        <v>28.17258883248731</v>
      </c>
      <c r="E79" s="6">
        <f t="shared" si="8"/>
        <v>7.220827207556498E-4</v>
      </c>
      <c r="F79" s="7">
        <f t="shared" si="11"/>
        <v>0.92092868945238826</v>
      </c>
      <c r="G79" s="8">
        <f t="shared" si="9"/>
        <v>2.3774324935887767E-3</v>
      </c>
      <c r="H79" s="8">
        <f t="shared" si="12"/>
        <v>0.47220998642329182</v>
      </c>
      <c r="I79">
        <f t="shared" si="10"/>
        <v>6.262521999770343E-3</v>
      </c>
    </row>
    <row r="80" spans="1:9">
      <c r="A80" s="12" t="s">
        <v>27</v>
      </c>
      <c r="B80">
        <v>26.63</v>
      </c>
      <c r="C80" s="12">
        <v>740</v>
      </c>
      <c r="D80">
        <f t="shared" si="7"/>
        <v>27.78820878708224</v>
      </c>
      <c r="E80" s="6">
        <f t="shared" si="8"/>
        <v>2.4069424025188325E-3</v>
      </c>
      <c r="F80" s="7">
        <f t="shared" si="11"/>
        <v>0.92333563185490708</v>
      </c>
      <c r="G80" s="8">
        <f t="shared" si="9"/>
        <v>8.0343943279529342E-3</v>
      </c>
      <c r="H80" s="8">
        <f t="shared" si="12"/>
        <v>0.48024438075124476</v>
      </c>
      <c r="I80">
        <f t="shared" si="10"/>
        <v>3.0322881638041865E-3</v>
      </c>
    </row>
    <row r="81" spans="1:9">
      <c r="A81" s="12" t="s">
        <v>67</v>
      </c>
      <c r="B81">
        <v>12.87</v>
      </c>
      <c r="C81" s="12">
        <v>354</v>
      </c>
      <c r="D81">
        <f t="shared" si="7"/>
        <v>27.505827505827508</v>
      </c>
      <c r="E81" s="6">
        <f t="shared" si="8"/>
        <v>1.1514292033671172E-3</v>
      </c>
      <c r="F81" s="7">
        <f t="shared" si="11"/>
        <v>0.92448706105827416</v>
      </c>
      <c r="G81" s="8">
        <f t="shared" si="9"/>
        <v>3.8829386031075577E-3</v>
      </c>
      <c r="H81" s="8">
        <f t="shared" si="12"/>
        <v>0.48412731935435233</v>
      </c>
      <c r="I81">
        <f t="shared" si="10"/>
        <v>2.6680348174783042E-2</v>
      </c>
    </row>
    <row r="82" spans="1:9">
      <c r="A82" s="12" t="s">
        <v>99</v>
      </c>
      <c r="B82">
        <v>113.23</v>
      </c>
      <c r="C82" s="12">
        <v>3113</v>
      </c>
      <c r="D82">
        <f t="shared" si="7"/>
        <v>27.49271394506756</v>
      </c>
      <c r="E82" s="6">
        <f t="shared" si="8"/>
        <v>1.0125421214920442E-2</v>
      </c>
      <c r="F82" s="7">
        <f t="shared" si="11"/>
        <v>0.9346124822731946</v>
      </c>
      <c r="G82" s="8">
        <f t="shared" si="9"/>
        <v>3.4162015386936188E-2</v>
      </c>
      <c r="H82" s="8">
        <f t="shared" si="12"/>
        <v>0.51828933474128847</v>
      </c>
      <c r="I82">
        <f t="shared" si="10"/>
        <v>1.5034154406020073E-3</v>
      </c>
    </row>
    <row r="83" spans="1:9">
      <c r="A83" s="12" t="s">
        <v>40</v>
      </c>
      <c r="B83">
        <v>6.36</v>
      </c>
      <c r="C83" s="12">
        <v>172</v>
      </c>
      <c r="D83">
        <f t="shared" si="7"/>
        <v>27.044025157232703</v>
      </c>
      <c r="E83" s="6">
        <f t="shared" si="8"/>
        <v>5.5945147734221521E-4</v>
      </c>
      <c r="F83" s="7">
        <f t="shared" si="11"/>
        <v>0.93517193375053687</v>
      </c>
      <c r="G83" s="8">
        <f t="shared" si="9"/>
        <v>1.9188414542163222E-3</v>
      </c>
      <c r="H83" s="8">
        <f t="shared" si="12"/>
        <v>0.52020817619550475</v>
      </c>
      <c r="I83">
        <f t="shared" si="10"/>
        <v>3.1857120892970214E-3</v>
      </c>
    </row>
    <row r="84" spans="1:9">
      <c r="A84" s="12" t="s">
        <v>109</v>
      </c>
      <c r="B84">
        <v>13.36</v>
      </c>
      <c r="C84" s="12">
        <v>345</v>
      </c>
      <c r="D84">
        <f t="shared" si="7"/>
        <v>25.823353293413174</v>
      </c>
      <c r="E84" s="6">
        <f t="shared" si="8"/>
        <v>1.1221555795526991E-3</v>
      </c>
      <c r="F84" s="7">
        <f t="shared" si="11"/>
        <v>0.93629408933008962</v>
      </c>
      <c r="G84" s="8">
        <f t="shared" si="9"/>
        <v>4.0307738723789404E-3</v>
      </c>
      <c r="H84" s="8">
        <f t="shared" si="12"/>
        <v>0.52423895006788368</v>
      </c>
      <c r="I84">
        <f t="shared" si="10"/>
        <v>2.4944454107184155E-3</v>
      </c>
    </row>
    <row r="85" spans="1:9">
      <c r="A85" s="12" t="s">
        <v>37</v>
      </c>
      <c r="B85">
        <v>10.43</v>
      </c>
      <c r="C85" s="12">
        <v>265</v>
      </c>
      <c r="D85">
        <f t="shared" si="7"/>
        <v>25.407478427612656</v>
      </c>
      <c r="E85" s="6">
        <f t="shared" si="8"/>
        <v>8.6194559009120358E-4</v>
      </c>
      <c r="F85" s="7">
        <f t="shared" si="11"/>
        <v>0.93715603492018085</v>
      </c>
      <c r="G85" s="8">
        <f t="shared" si="9"/>
        <v>3.146779303062302E-3</v>
      </c>
      <c r="H85" s="8">
        <f t="shared" si="12"/>
        <v>0.52738572937094597</v>
      </c>
      <c r="I85">
        <f t="shared" si="10"/>
        <v>8.4560836929690741E-3</v>
      </c>
    </row>
    <row r="86" spans="1:9">
      <c r="A86" s="12" t="s">
        <v>124</v>
      </c>
      <c r="B86">
        <v>35.24</v>
      </c>
      <c r="C86" s="12">
        <v>879</v>
      </c>
      <c r="D86">
        <f t="shared" si="7"/>
        <v>24.943246311010213</v>
      </c>
      <c r="E86" s="6">
        <f t="shared" si="8"/>
        <v>2.8590572592081809E-3</v>
      </c>
      <c r="F86" s="7">
        <f t="shared" si="11"/>
        <v>0.94001509217938906</v>
      </c>
      <c r="G86" s="8">
        <f t="shared" si="9"/>
        <v>1.0632071202292957E-2</v>
      </c>
      <c r="H86" s="8">
        <f t="shared" si="12"/>
        <v>0.53801780057323889</v>
      </c>
      <c r="I86">
        <f t="shared" si="10"/>
        <v>1.8381846202984997E-3</v>
      </c>
    </row>
    <row r="87" spans="1:9">
      <c r="A87" s="12" t="s">
        <v>108</v>
      </c>
      <c r="B87">
        <v>7.66</v>
      </c>
      <c r="C87" s="12">
        <v>191</v>
      </c>
      <c r="D87">
        <f t="shared" si="7"/>
        <v>24.934725848563968</v>
      </c>
      <c r="E87" s="6">
        <f t="shared" si="8"/>
        <v>6.2125134983932035E-4</v>
      </c>
      <c r="F87" s="7">
        <f t="shared" si="11"/>
        <v>0.94063634352922842</v>
      </c>
      <c r="G87" s="8">
        <f t="shared" si="9"/>
        <v>2.3110574747322371E-3</v>
      </c>
      <c r="H87" s="8">
        <f t="shared" si="12"/>
        <v>0.54032885804797115</v>
      </c>
      <c r="I87">
        <f t="shared" si="10"/>
        <v>1.1818547342935526E-3</v>
      </c>
    </row>
    <row r="88" spans="1:9">
      <c r="A88" s="12" t="s">
        <v>53</v>
      </c>
      <c r="B88">
        <v>4.92</v>
      </c>
      <c r="C88" s="12">
        <v>122</v>
      </c>
      <c r="D88">
        <f t="shared" si="7"/>
        <v>24.796747967479675</v>
      </c>
      <c r="E88" s="6">
        <f t="shared" si="8"/>
        <v>3.9682023392878052E-4</v>
      </c>
      <c r="F88" s="7">
        <f t="shared" si="11"/>
        <v>0.94103316376315715</v>
      </c>
      <c r="G88" s="8">
        <f t="shared" si="9"/>
        <v>1.484386785337155E-3</v>
      </c>
      <c r="H88" s="8">
        <f t="shared" si="12"/>
        <v>0.54181324483330828</v>
      </c>
      <c r="I88">
        <f t="shared" si="10"/>
        <v>1.6828120638807675E-3</v>
      </c>
    </row>
    <row r="89" spans="1:9">
      <c r="A89" s="12" t="s">
        <v>42</v>
      </c>
      <c r="B89">
        <v>6.97</v>
      </c>
      <c r="C89" s="12">
        <v>168</v>
      </c>
      <c r="D89">
        <f t="shared" si="7"/>
        <v>24.103299856527979</v>
      </c>
      <c r="E89" s="6">
        <f t="shared" si="8"/>
        <v>5.464409778691404E-4</v>
      </c>
      <c r="F89" s="7">
        <f t="shared" si="11"/>
        <v>0.94157960474102631</v>
      </c>
      <c r="G89" s="8">
        <f t="shared" si="9"/>
        <v>2.1028812792276363E-3</v>
      </c>
      <c r="H89" s="8">
        <f t="shared" si="12"/>
        <v>0.54391612611253592</v>
      </c>
      <c r="I89">
        <f t="shared" si="10"/>
        <v>5.2924713668277557E-3</v>
      </c>
    </row>
    <row r="90" spans="1:9">
      <c r="A90" s="12" t="s">
        <v>23</v>
      </c>
      <c r="B90">
        <v>21.85</v>
      </c>
      <c r="C90" s="12">
        <v>517</v>
      </c>
      <c r="D90">
        <f t="shared" si="7"/>
        <v>23.66132723112128</v>
      </c>
      <c r="E90" s="6">
        <f t="shared" si="8"/>
        <v>1.6816070568949142E-3</v>
      </c>
      <c r="F90" s="7">
        <f t="shared" si="11"/>
        <v>0.94326121179792122</v>
      </c>
      <c r="G90" s="8">
        <f t="shared" si="9"/>
        <v>6.5922461909790316E-3</v>
      </c>
      <c r="H90" s="8">
        <f t="shared" si="12"/>
        <v>0.5505083723035149</v>
      </c>
      <c r="I90">
        <f t="shared" si="10"/>
        <v>3.7754252641905017E-3</v>
      </c>
    </row>
    <row r="91" spans="1:9">
      <c r="A91" s="12" t="s">
        <v>46</v>
      </c>
      <c r="B91">
        <v>15.5</v>
      </c>
      <c r="C91" s="12">
        <v>355</v>
      </c>
      <c r="D91">
        <f t="shared" si="7"/>
        <v>22.903225806451612</v>
      </c>
      <c r="E91" s="6">
        <f t="shared" si="8"/>
        <v>1.1546818282353859E-3</v>
      </c>
      <c r="F91" s="7">
        <f t="shared" si="11"/>
        <v>0.94441589362615663</v>
      </c>
      <c r="G91" s="8">
        <f t="shared" si="9"/>
        <v>4.6764217830743702E-3</v>
      </c>
      <c r="H91" s="8">
        <f t="shared" si="12"/>
        <v>0.55518479408658927</v>
      </c>
      <c r="I91">
        <f t="shared" si="10"/>
        <v>4.206601930956344E-3</v>
      </c>
    </row>
    <row r="92" spans="1:9">
      <c r="A92" s="12" t="s">
        <v>104</v>
      </c>
      <c r="B92">
        <v>17.14</v>
      </c>
      <c r="C92" s="12">
        <v>375</v>
      </c>
      <c r="D92">
        <f t="shared" si="7"/>
        <v>21.87864644107351</v>
      </c>
      <c r="E92" s="6">
        <f t="shared" si="8"/>
        <v>1.2197343256007598E-3</v>
      </c>
      <c r="F92" s="7">
        <f t="shared" si="11"/>
        <v>0.94563562795175737</v>
      </c>
      <c r="G92" s="8">
        <f t="shared" si="9"/>
        <v>5.171217378186755E-3</v>
      </c>
      <c r="H92" s="8">
        <f t="shared" si="12"/>
        <v>0.56035601146477598</v>
      </c>
      <c r="I92">
        <f t="shared" si="10"/>
        <v>2.3516358565746298E-2</v>
      </c>
    </row>
    <row r="93" spans="1:9">
      <c r="A93" s="12" t="s">
        <v>60</v>
      </c>
      <c r="B93">
        <v>95.65</v>
      </c>
      <c r="C93" s="12">
        <v>2070</v>
      </c>
      <c r="D93">
        <f t="shared" si="7"/>
        <v>21.641400940930474</v>
      </c>
      <c r="E93" s="6">
        <f t="shared" si="8"/>
        <v>6.7329334773161944E-3</v>
      </c>
      <c r="F93" s="7">
        <f t="shared" si="11"/>
        <v>0.95236856142907356</v>
      </c>
      <c r="G93" s="8">
        <f t="shared" si="9"/>
        <v>2.8858047971036357E-2</v>
      </c>
      <c r="H93" s="8">
        <f t="shared" si="12"/>
        <v>0.58921405943581229</v>
      </c>
      <c r="I93">
        <f t="shared" si="10"/>
        <v>7.1339244212529351E-3</v>
      </c>
    </row>
    <row r="94" spans="1:9">
      <c r="A94" s="12" t="s">
        <v>95</v>
      </c>
      <c r="B94">
        <v>28.97</v>
      </c>
      <c r="C94" s="12">
        <v>621</v>
      </c>
      <c r="D94">
        <f t="shared" si="7"/>
        <v>21.435968243010013</v>
      </c>
      <c r="E94" s="6">
        <f t="shared" si="8"/>
        <v>2.0198800431948582E-3</v>
      </c>
      <c r="F94" s="7">
        <f t="shared" si="11"/>
        <v>0.95438844147226842</v>
      </c>
      <c r="G94" s="8">
        <f t="shared" si="9"/>
        <v>8.7403831648815798E-3</v>
      </c>
      <c r="H94" s="8">
        <f t="shared" si="12"/>
        <v>0.59795444260069386</v>
      </c>
      <c r="I94">
        <f t="shared" si="10"/>
        <v>1.0171111011612832E-2</v>
      </c>
    </row>
    <row r="95" spans="1:9">
      <c r="A95" s="12" t="s">
        <v>48</v>
      </c>
      <c r="B95">
        <v>41.22</v>
      </c>
      <c r="C95" s="12">
        <v>873</v>
      </c>
      <c r="D95">
        <f t="shared" si="7"/>
        <v>21.179039301310045</v>
      </c>
      <c r="E95" s="6">
        <f t="shared" si="8"/>
        <v>2.8395415099985687E-3</v>
      </c>
      <c r="F95" s="7">
        <f t="shared" si="11"/>
        <v>0.95722798298226697</v>
      </c>
      <c r="G95" s="8">
        <f t="shared" si="9"/>
        <v>1.2436264896666164E-2</v>
      </c>
      <c r="H95" s="8">
        <f t="shared" si="12"/>
        <v>0.61039070749736002</v>
      </c>
      <c r="I95">
        <f t="shared" si="10"/>
        <v>7.0682799942467511E-3</v>
      </c>
    </row>
    <row r="96" spans="1:9">
      <c r="A96" s="12" t="s">
        <v>73</v>
      </c>
      <c r="B96">
        <v>28.62</v>
      </c>
      <c r="C96" s="12">
        <v>603</v>
      </c>
      <c r="D96">
        <f t="shared" si="7"/>
        <v>21.069182389937104</v>
      </c>
      <c r="E96" s="6">
        <f t="shared" si="8"/>
        <v>1.9613327955660216E-3</v>
      </c>
      <c r="F96" s="7">
        <f t="shared" si="11"/>
        <v>0.95918931577783295</v>
      </c>
      <c r="G96" s="8">
        <f t="shared" si="9"/>
        <v>8.6347865439734498E-3</v>
      </c>
      <c r="H96" s="8">
        <f t="shared" si="12"/>
        <v>0.61902549404133345</v>
      </c>
      <c r="I96">
        <f t="shared" si="10"/>
        <v>1.1283483928115068E-3</v>
      </c>
    </row>
    <row r="97" spans="1:10">
      <c r="A97" s="12" t="s">
        <v>101</v>
      </c>
      <c r="B97">
        <v>4.5599999999999996</v>
      </c>
      <c r="C97" s="12">
        <v>95</v>
      </c>
      <c r="D97">
        <f t="shared" si="7"/>
        <v>20.833333333333336</v>
      </c>
      <c r="E97" s="6">
        <f t="shared" si="8"/>
        <v>3.0899936248552582E-4</v>
      </c>
      <c r="F97" s="7">
        <f t="shared" si="11"/>
        <v>0.95949831514031847</v>
      </c>
      <c r="G97" s="8">
        <f t="shared" si="9"/>
        <v>1.375773118117363E-3</v>
      </c>
      <c r="H97" s="8">
        <f t="shared" si="12"/>
        <v>0.62040126715945076</v>
      </c>
      <c r="I97">
        <f t="shared" si="10"/>
        <v>1.5205481624697148E-3</v>
      </c>
    </row>
    <row r="98" spans="1:10">
      <c r="A98" s="12" t="s">
        <v>49</v>
      </c>
      <c r="B98">
        <v>6.11</v>
      </c>
      <c r="C98" s="12">
        <v>123</v>
      </c>
      <c r="D98">
        <f t="shared" ref="D98:D129" si="13">C98/B98</f>
        <v>20.130932896890343</v>
      </c>
      <c r="E98" s="6">
        <f t="shared" si="8"/>
        <v>4.0007285879704922E-4</v>
      </c>
      <c r="F98" s="7">
        <f t="shared" si="11"/>
        <v>0.95989838799911553</v>
      </c>
      <c r="G98" s="8">
        <f t="shared" si="9"/>
        <v>1.8434152964248002E-3</v>
      </c>
      <c r="H98" s="8">
        <f t="shared" si="12"/>
        <v>0.62224468245587561</v>
      </c>
      <c r="I98">
        <f t="shared" si="10"/>
        <v>1.6068705595967403E-3</v>
      </c>
    </row>
    <row r="99" spans="1:10">
      <c r="A99" s="12" t="s">
        <v>93</v>
      </c>
      <c r="B99">
        <v>6.45</v>
      </c>
      <c r="C99" s="12">
        <v>129</v>
      </c>
      <c r="D99">
        <f t="shared" si="13"/>
        <v>20</v>
      </c>
      <c r="E99" s="6">
        <f t="shared" si="8"/>
        <v>4.1958860800666138E-4</v>
      </c>
      <c r="F99" s="7">
        <f t="shared" si="11"/>
        <v>0.96031797660712215</v>
      </c>
      <c r="G99" s="8">
        <f t="shared" si="9"/>
        <v>1.9459948710212702E-3</v>
      </c>
      <c r="H99" s="8">
        <f t="shared" si="12"/>
        <v>0.62419067732689693</v>
      </c>
      <c r="I99">
        <f t="shared" si="10"/>
        <v>3.5234160109913759E-3</v>
      </c>
    </row>
    <row r="100" spans="1:10">
      <c r="A100" s="12" t="s">
        <v>24</v>
      </c>
      <c r="B100">
        <v>14.13</v>
      </c>
      <c r="C100" s="12">
        <v>281</v>
      </c>
      <c r="D100">
        <f t="shared" si="13"/>
        <v>19.886765746638357</v>
      </c>
      <c r="E100" s="6">
        <f t="shared" si="8"/>
        <v>9.1398758798350271E-4</v>
      </c>
      <c r="F100" s="7">
        <f t="shared" si="11"/>
        <v>0.9612319641951057</v>
      </c>
      <c r="G100" s="8">
        <f t="shared" si="9"/>
        <v>4.2630864383768289E-3</v>
      </c>
      <c r="H100" s="8">
        <f t="shared" si="12"/>
        <v>0.62845376376527373</v>
      </c>
      <c r="I100">
        <f t="shared" si="10"/>
        <v>2.5484021541422042E-3</v>
      </c>
    </row>
    <row r="101" spans="1:10">
      <c r="A101" s="12" t="s">
        <v>54</v>
      </c>
      <c r="B101">
        <v>10.19</v>
      </c>
      <c r="C101" s="12">
        <v>199</v>
      </c>
      <c r="D101">
        <f t="shared" si="13"/>
        <v>19.528949950932287</v>
      </c>
      <c r="E101" s="6">
        <f t="shared" si="8"/>
        <v>6.4727234878546986E-4</v>
      </c>
      <c r="F101" s="7">
        <f t="shared" si="11"/>
        <v>0.96187923654389118</v>
      </c>
      <c r="G101" s="8">
        <f t="shared" si="9"/>
        <v>3.0743701915824408E-3</v>
      </c>
      <c r="H101" s="8">
        <f t="shared" si="12"/>
        <v>0.63152813395685614</v>
      </c>
      <c r="I101">
        <f t="shared" si="10"/>
        <v>4.4067655704201902E-3</v>
      </c>
    </row>
    <row r="102" spans="1:10">
      <c r="A102" s="12" t="s">
        <v>31</v>
      </c>
      <c r="B102">
        <v>17.62</v>
      </c>
      <c r="C102" s="12">
        <v>344</v>
      </c>
      <c r="D102">
        <f t="shared" si="13"/>
        <v>19.523269012485809</v>
      </c>
      <c r="E102" s="6">
        <f t="shared" si="8"/>
        <v>1.1189029546844304E-3</v>
      </c>
      <c r="F102" s="7">
        <f t="shared" si="11"/>
        <v>0.9629981394985756</v>
      </c>
      <c r="G102" s="8">
        <f t="shared" si="9"/>
        <v>5.3160356011464783E-3</v>
      </c>
      <c r="H102" s="8">
        <f t="shared" si="12"/>
        <v>0.6368441695580026</v>
      </c>
      <c r="I102">
        <f t="shared" si="10"/>
        <v>2.043530948754535E-3</v>
      </c>
    </row>
    <row r="103" spans="1:10">
      <c r="A103" s="12" t="s">
        <v>72</v>
      </c>
      <c r="B103">
        <v>8.16</v>
      </c>
      <c r="C103" s="12">
        <v>158</v>
      </c>
      <c r="D103">
        <f t="shared" si="13"/>
        <v>19.362745098039216</v>
      </c>
      <c r="E103" s="6">
        <f t="shared" si="8"/>
        <v>5.1391472918645349E-4</v>
      </c>
      <c r="F103" s="7">
        <f t="shared" si="11"/>
        <v>0.96351205422776209</v>
      </c>
      <c r="G103" s="8">
        <f t="shared" si="9"/>
        <v>2.4619097903152815E-3</v>
      </c>
      <c r="H103" s="8">
        <f t="shared" si="12"/>
        <v>0.63930607934831785</v>
      </c>
      <c r="I103">
        <f t="shared" si="10"/>
        <v>4.5487596376836414E-3</v>
      </c>
      <c r="J103" s="13">
        <v>0.69640000000000002</v>
      </c>
    </row>
    <row r="104" spans="1:10">
      <c r="A104" s="12" t="s">
        <v>106</v>
      </c>
      <c r="B104">
        <v>18.13</v>
      </c>
      <c r="C104" s="12">
        <v>347</v>
      </c>
      <c r="D104">
        <f t="shared" si="13"/>
        <v>19.139547710976284</v>
      </c>
      <c r="E104" s="6">
        <f t="shared" si="8"/>
        <v>1.1286608292892363E-3</v>
      </c>
      <c r="F104" s="7">
        <f t="shared" si="11"/>
        <v>0.96464071505705129</v>
      </c>
      <c r="G104" s="8">
        <f t="shared" si="9"/>
        <v>5.4699049630411826E-3</v>
      </c>
      <c r="H104" s="8">
        <f t="shared" si="12"/>
        <v>0.64477598431135907</v>
      </c>
      <c r="I104">
        <f t="shared" si="10"/>
        <v>5.451441260600709E-3</v>
      </c>
    </row>
    <row r="105" spans="1:10">
      <c r="A105" s="12" t="s">
        <v>47</v>
      </c>
      <c r="B105">
        <v>21.7</v>
      </c>
      <c r="C105" s="12">
        <v>412</v>
      </c>
      <c r="D105">
        <f t="shared" si="13"/>
        <v>18.986175115207374</v>
      </c>
      <c r="E105" s="6">
        <f t="shared" si="8"/>
        <v>1.3400814457267016E-3</v>
      </c>
      <c r="F105" s="7">
        <f t="shared" si="11"/>
        <v>0.96598079650277802</v>
      </c>
      <c r="G105" s="8">
        <f t="shared" si="9"/>
        <v>6.5469904963041184E-3</v>
      </c>
      <c r="H105" s="8">
        <f t="shared" si="12"/>
        <v>0.65132297480766321</v>
      </c>
      <c r="I105">
        <f t="shared" si="10"/>
        <v>8.0451475872180822E-3</v>
      </c>
    </row>
    <row r="106" spans="1:10">
      <c r="A106" s="12" t="s">
        <v>94</v>
      </c>
      <c r="B106">
        <v>31.61</v>
      </c>
      <c r="C106" s="12">
        <v>551</v>
      </c>
      <c r="D106">
        <f t="shared" si="13"/>
        <v>17.431192660550458</v>
      </c>
      <c r="E106" s="6">
        <f t="shared" si="8"/>
        <v>1.7921963024160497E-3</v>
      </c>
      <c r="F106" s="7">
        <f t="shared" si="11"/>
        <v>0.96777299280519402</v>
      </c>
      <c r="G106" s="8">
        <f t="shared" si="9"/>
        <v>9.5368833911600535E-3</v>
      </c>
      <c r="H106" s="8">
        <f t="shared" si="12"/>
        <v>0.66085985819882331</v>
      </c>
      <c r="I106">
        <f t="shared" si="10"/>
        <v>3.2249697945523348E-3</v>
      </c>
    </row>
    <row r="107" spans="1:10">
      <c r="A107" s="12" t="s">
        <v>36</v>
      </c>
      <c r="B107">
        <v>12.65</v>
      </c>
      <c r="C107" s="12">
        <v>218</v>
      </c>
      <c r="D107">
        <f t="shared" si="13"/>
        <v>17.233201581027668</v>
      </c>
      <c r="E107" s="6">
        <f t="shared" si="8"/>
        <v>7.0907222128257499E-4</v>
      </c>
      <c r="F107" s="7">
        <f t="shared" si="11"/>
        <v>0.9684820650264766</v>
      </c>
      <c r="G107" s="8">
        <f t="shared" si="9"/>
        <v>3.8165635842510185E-3</v>
      </c>
      <c r="H107" s="8">
        <f t="shared" si="12"/>
        <v>0.66467642178307429</v>
      </c>
      <c r="I107">
        <f t="shared" si="10"/>
        <v>2.5837625681076615E-3</v>
      </c>
    </row>
    <row r="108" spans="1:10">
      <c r="A108" s="12" t="s">
        <v>141</v>
      </c>
      <c r="B108">
        <v>10.130000000000001</v>
      </c>
      <c r="C108" s="12">
        <v>174</v>
      </c>
      <c r="D108">
        <f t="shared" si="13"/>
        <v>17.176702862783809</v>
      </c>
      <c r="E108" s="6">
        <f t="shared" si="8"/>
        <v>5.6595672707875251E-4</v>
      </c>
      <c r="F108" s="7">
        <f t="shared" si="11"/>
        <v>0.96904802175355531</v>
      </c>
      <c r="G108" s="8">
        <f t="shared" si="9"/>
        <v>3.0562679137124756E-3</v>
      </c>
      <c r="H108" s="8">
        <f t="shared" si="12"/>
        <v>0.66773268969678679</v>
      </c>
      <c r="I108">
        <f t="shared" si="10"/>
        <v>4.8101706597363236E-3</v>
      </c>
    </row>
    <row r="109" spans="1:10">
      <c r="A109" s="12" t="s">
        <v>116</v>
      </c>
      <c r="B109">
        <v>18.8</v>
      </c>
      <c r="C109" s="12">
        <v>316</v>
      </c>
      <c r="D109">
        <f t="shared" si="13"/>
        <v>16.808510638297872</v>
      </c>
      <c r="E109" s="6">
        <f t="shared" si="8"/>
        <v>1.027829458372907E-3</v>
      </c>
      <c r="F109" s="7">
        <f t="shared" si="11"/>
        <v>0.97007585121192819</v>
      </c>
      <c r="G109" s="8">
        <f t="shared" si="9"/>
        <v>5.6720470659224623E-3</v>
      </c>
      <c r="H109" s="8">
        <f t="shared" si="12"/>
        <v>0.67340473676270929</v>
      </c>
      <c r="I109">
        <f t="shared" si="10"/>
        <v>9.7745337751103945E-3</v>
      </c>
    </row>
    <row r="110" spans="1:10">
      <c r="A110" s="12" t="s">
        <v>103</v>
      </c>
      <c r="B110">
        <v>37.82</v>
      </c>
      <c r="C110" s="12">
        <v>591</v>
      </c>
      <c r="D110">
        <f t="shared" si="13"/>
        <v>15.626652564780539</v>
      </c>
      <c r="E110" s="6">
        <f t="shared" si="8"/>
        <v>1.9223012971467974E-3</v>
      </c>
      <c r="F110" s="7">
        <f t="shared" si="11"/>
        <v>0.97199815250907495</v>
      </c>
      <c r="G110" s="8">
        <f t="shared" si="9"/>
        <v>1.1410469150701463E-2</v>
      </c>
      <c r="H110" s="8">
        <f t="shared" si="12"/>
        <v>0.68481520591341072</v>
      </c>
      <c r="I110">
        <f t="shared" si="10"/>
        <v>1.1853402989167483E-2</v>
      </c>
    </row>
    <row r="111" spans="1:10">
      <c r="A111" s="12" t="s">
        <v>28</v>
      </c>
      <c r="B111">
        <v>45.79</v>
      </c>
      <c r="C111" s="12">
        <v>707</v>
      </c>
      <c r="D111">
        <f t="shared" si="13"/>
        <v>15.440052413190653</v>
      </c>
      <c r="E111" s="6">
        <f t="shared" si="8"/>
        <v>2.2996057818659658E-3</v>
      </c>
      <c r="F111" s="7">
        <f t="shared" si="11"/>
        <v>0.9742977582909409</v>
      </c>
      <c r="G111" s="8">
        <f t="shared" si="9"/>
        <v>1.3815055061095188E-2</v>
      </c>
      <c r="H111" s="8">
        <f t="shared" si="12"/>
        <v>0.69863026097450587</v>
      </c>
      <c r="I111">
        <f t="shared" si="10"/>
        <v>9.4697385566137049E-3</v>
      </c>
    </row>
    <row r="112" spans="1:10">
      <c r="A112" s="12" t="s">
        <v>98</v>
      </c>
      <c r="B112">
        <v>36.56</v>
      </c>
      <c r="C112" s="12">
        <v>562</v>
      </c>
      <c r="D112">
        <f t="shared" si="13"/>
        <v>15.37199124726477</v>
      </c>
      <c r="E112" s="6">
        <f t="shared" si="8"/>
        <v>1.8279751759670054E-3</v>
      </c>
      <c r="F112" s="7">
        <f t="shared" si="11"/>
        <v>0.9761257334669079</v>
      </c>
      <c r="G112" s="8">
        <f t="shared" si="9"/>
        <v>1.1030321315432193E-2</v>
      </c>
      <c r="H112" s="8">
        <f t="shared" si="12"/>
        <v>0.70966058228993811</v>
      </c>
      <c r="I112">
        <f t="shared" si="10"/>
        <v>9.3372129397124581E-3</v>
      </c>
    </row>
    <row r="113" spans="1:9">
      <c r="A113" s="12" t="s">
        <v>87</v>
      </c>
      <c r="B113">
        <v>35.82</v>
      </c>
      <c r="C113" s="12">
        <v>525</v>
      </c>
      <c r="D113">
        <f t="shared" si="13"/>
        <v>14.656616415410385</v>
      </c>
      <c r="E113" s="6">
        <f t="shared" si="8"/>
        <v>1.7076280558410636E-3</v>
      </c>
      <c r="F113" s="7">
        <f t="shared" si="11"/>
        <v>0.97783336152274891</v>
      </c>
      <c r="G113" s="8">
        <f t="shared" si="9"/>
        <v>1.0807059888369287E-2</v>
      </c>
      <c r="H113" s="8">
        <f t="shared" si="12"/>
        <v>0.72046764217830739</v>
      </c>
      <c r="I113">
        <f t="shared" si="10"/>
        <v>7.2606308376090833E-3</v>
      </c>
    </row>
    <row r="114" spans="1:9">
      <c r="A114" s="12" t="s">
        <v>33</v>
      </c>
      <c r="B114">
        <v>27.82</v>
      </c>
      <c r="C114" s="12">
        <v>404</v>
      </c>
      <c r="D114">
        <f t="shared" si="13"/>
        <v>14.521926671459381</v>
      </c>
      <c r="E114" s="6">
        <f t="shared" si="8"/>
        <v>1.3140604467805519E-3</v>
      </c>
      <c r="F114" s="7">
        <f t="shared" si="11"/>
        <v>0.97914742196952942</v>
      </c>
      <c r="G114" s="8">
        <f t="shared" si="9"/>
        <v>8.3934228390405794E-3</v>
      </c>
      <c r="H114" s="8">
        <f t="shared" si="12"/>
        <v>0.72886106501734793</v>
      </c>
      <c r="I114">
        <f t="shared" si="10"/>
        <v>8.3828311659004395E-3</v>
      </c>
    </row>
    <row r="115" spans="1:9">
      <c r="A115" s="12" t="s">
        <v>90</v>
      </c>
      <c r="B115">
        <v>32.020000000000003</v>
      </c>
      <c r="C115" s="12">
        <v>454</v>
      </c>
      <c r="D115">
        <f t="shared" si="13"/>
        <v>14.178638351030605</v>
      </c>
      <c r="E115" s="6">
        <f t="shared" si="8"/>
        <v>1.4766916901939866E-3</v>
      </c>
      <c r="F115" s="7">
        <f t="shared" si="11"/>
        <v>0.98062411365972335</v>
      </c>
      <c r="G115" s="8">
        <f t="shared" si="9"/>
        <v>9.6605822899381508E-3</v>
      </c>
      <c r="H115" s="8">
        <f t="shared" si="12"/>
        <v>0.73852164730728609</v>
      </c>
      <c r="I115">
        <f t="shared" si="10"/>
        <v>2.8131323255586871E-3</v>
      </c>
    </row>
    <row r="116" spans="1:9">
      <c r="A116" s="12" t="s">
        <v>41</v>
      </c>
      <c r="B116">
        <v>10.71</v>
      </c>
      <c r="C116" s="12">
        <v>148</v>
      </c>
      <c r="D116">
        <f t="shared" si="13"/>
        <v>13.818860877684406</v>
      </c>
      <c r="E116" s="6">
        <f t="shared" si="8"/>
        <v>4.8138848050376652E-4</v>
      </c>
      <c r="F116" s="7">
        <f t="shared" si="11"/>
        <v>0.98110550214022707</v>
      </c>
      <c r="G116" s="8">
        <f t="shared" si="9"/>
        <v>3.2312565997888072E-3</v>
      </c>
      <c r="H116" s="8">
        <f t="shared" si="12"/>
        <v>0.74175290390707493</v>
      </c>
      <c r="I116">
        <f t="shared" si="10"/>
        <v>6.000324577517091E-3</v>
      </c>
    </row>
    <row r="117" spans="1:9">
      <c r="A117" s="12" t="s">
        <v>78</v>
      </c>
      <c r="B117">
        <v>22.7</v>
      </c>
      <c r="C117" s="12">
        <v>298</v>
      </c>
      <c r="D117">
        <f t="shared" si="13"/>
        <v>13.127753303964758</v>
      </c>
      <c r="E117" s="6">
        <f t="shared" si="8"/>
        <v>9.6928221074407044E-4</v>
      </c>
      <c r="F117" s="7">
        <f t="shared" si="11"/>
        <v>0.98207478435097117</v>
      </c>
      <c r="G117" s="8">
        <f t="shared" si="9"/>
        <v>6.8486951274702064E-3</v>
      </c>
      <c r="H117" s="8">
        <f t="shared" si="12"/>
        <v>0.74860159903454515</v>
      </c>
      <c r="I117">
        <f t="shared" si="10"/>
        <v>1.1682262625914985E-2</v>
      </c>
    </row>
    <row r="118" spans="1:9">
      <c r="A118" s="12" t="s">
        <v>136</v>
      </c>
      <c r="B118">
        <v>44.12</v>
      </c>
      <c r="C118" s="12">
        <v>571</v>
      </c>
      <c r="D118">
        <f t="shared" si="13"/>
        <v>12.941976427923844</v>
      </c>
      <c r="E118" s="6">
        <f t="shared" si="8"/>
        <v>1.8572487997814235E-3</v>
      </c>
      <c r="F118" s="7">
        <f t="shared" si="11"/>
        <v>0.98393203315075262</v>
      </c>
      <c r="G118" s="8">
        <f t="shared" si="9"/>
        <v>1.3311208327047819E-2</v>
      </c>
      <c r="H118" s="8">
        <f t="shared" si="12"/>
        <v>0.76191280736159295</v>
      </c>
      <c r="I118">
        <f t="shared" si="10"/>
        <v>6.6560898050971318E-3</v>
      </c>
    </row>
    <row r="119" spans="1:9">
      <c r="A119" s="12" t="s">
        <v>84</v>
      </c>
      <c r="B119">
        <v>25.11</v>
      </c>
      <c r="C119" s="12">
        <v>322</v>
      </c>
      <c r="D119">
        <f t="shared" si="13"/>
        <v>12.823576264436479</v>
      </c>
      <c r="E119" s="6">
        <f t="shared" si="8"/>
        <v>1.0473452075825192E-3</v>
      </c>
      <c r="F119" s="7">
        <f t="shared" si="11"/>
        <v>0.98497937835833516</v>
      </c>
      <c r="G119" s="8">
        <f t="shared" si="9"/>
        <v>7.5758032885804797E-3</v>
      </c>
      <c r="H119" s="8">
        <f t="shared" si="12"/>
        <v>0.76948861065017338</v>
      </c>
      <c r="I119">
        <f t="shared" si="10"/>
        <v>3.4067957051628905E-3</v>
      </c>
    </row>
    <row r="120" spans="1:9">
      <c r="A120" s="12" t="s">
        <v>65</v>
      </c>
      <c r="B120">
        <v>12.82</v>
      </c>
      <c r="C120" s="12">
        <v>161</v>
      </c>
      <c r="D120">
        <f t="shared" si="13"/>
        <v>12.558502340093604</v>
      </c>
      <c r="E120" s="6">
        <f t="shared" si="8"/>
        <v>5.2367260379125959E-4</v>
      </c>
      <c r="F120" s="7">
        <f t="shared" si="11"/>
        <v>0.98550305096212643</v>
      </c>
      <c r="G120" s="8">
        <f t="shared" si="9"/>
        <v>3.8678533715492533E-3</v>
      </c>
      <c r="H120" s="8">
        <f t="shared" si="12"/>
        <v>0.77335646402172264</v>
      </c>
      <c r="I120">
        <f t="shared" si="10"/>
        <v>1.1618328366161168E-2</v>
      </c>
    </row>
    <row r="121" spans="1:9">
      <c r="A121" s="12" t="s">
        <v>35</v>
      </c>
      <c r="B121">
        <v>43.72</v>
      </c>
      <c r="C121" s="12">
        <v>549</v>
      </c>
      <c r="D121">
        <f t="shared" si="13"/>
        <v>12.557182067703568</v>
      </c>
      <c r="E121" s="6">
        <f t="shared" si="8"/>
        <v>1.7856910526795123E-3</v>
      </c>
      <c r="F121" s="7">
        <f t="shared" si="11"/>
        <v>0.98728874201480599</v>
      </c>
      <c r="G121" s="8">
        <f t="shared" si="9"/>
        <v>1.3190526474581384E-2</v>
      </c>
      <c r="H121" s="8">
        <f t="shared" si="12"/>
        <v>0.78654699049630405</v>
      </c>
      <c r="I121">
        <f t="shared" si="10"/>
        <v>8.9164624935139658E-3</v>
      </c>
    </row>
    <row r="122" spans="1:9">
      <c r="A122" s="12" t="s">
        <v>137</v>
      </c>
      <c r="B122">
        <v>33.549999999999997</v>
      </c>
      <c r="C122" s="12">
        <v>421</v>
      </c>
      <c r="D122">
        <f t="shared" si="13"/>
        <v>12.548435171385993</v>
      </c>
      <c r="E122" s="6">
        <f t="shared" si="8"/>
        <v>1.3693550695411197E-3</v>
      </c>
      <c r="F122" s="7">
        <f t="shared" si="11"/>
        <v>0.98865809708434715</v>
      </c>
      <c r="G122" s="8">
        <f t="shared" si="9"/>
        <v>1.0122190375622266E-2</v>
      </c>
      <c r="H122" s="8">
        <f t="shared" si="12"/>
        <v>0.79666918087192629</v>
      </c>
      <c r="I122">
        <f t="shared" si="10"/>
        <v>5.1830695820765937E-3</v>
      </c>
    </row>
    <row r="123" spans="1:9">
      <c r="A123" s="12" t="s">
        <v>32</v>
      </c>
      <c r="B123">
        <v>19.47</v>
      </c>
      <c r="C123" s="12">
        <v>241</v>
      </c>
      <c r="D123">
        <f t="shared" si="13"/>
        <v>12.378017462763227</v>
      </c>
      <c r="E123" s="6">
        <f t="shared" si="8"/>
        <v>7.8388259325275493E-4</v>
      </c>
      <c r="F123" s="7">
        <f t="shared" si="11"/>
        <v>0.98944197967759995</v>
      </c>
      <c r="G123" s="8">
        <f t="shared" si="9"/>
        <v>5.8741891688037411E-3</v>
      </c>
      <c r="H123" s="8">
        <f t="shared" si="12"/>
        <v>0.80254337004073006</v>
      </c>
      <c r="I123">
        <f t="shared" si="10"/>
        <v>1.3016414019835554E-2</v>
      </c>
    </row>
    <row r="124" spans="1:9">
      <c r="A124" s="12" t="s">
        <v>91</v>
      </c>
      <c r="B124">
        <v>48.71</v>
      </c>
      <c r="C124" s="12">
        <v>584</v>
      </c>
      <c r="D124">
        <f t="shared" si="13"/>
        <v>11.989324574009444</v>
      </c>
      <c r="E124" s="6">
        <f t="shared" si="8"/>
        <v>1.8995329230689167E-3</v>
      </c>
      <c r="F124" s="7">
        <f t="shared" si="11"/>
        <v>0.99134151260066883</v>
      </c>
      <c r="G124" s="8">
        <f t="shared" si="9"/>
        <v>1.4696032584100167E-2</v>
      </c>
      <c r="H124" s="8">
        <f t="shared" si="12"/>
        <v>0.81723940262483019</v>
      </c>
      <c r="I124">
        <f t="shared" si="10"/>
        <v>1.1940645453724752E-2</v>
      </c>
    </row>
    <row r="125" spans="1:9">
      <c r="A125" s="12" t="s">
        <v>121</v>
      </c>
      <c r="B125">
        <v>44.42</v>
      </c>
      <c r="C125" s="12">
        <v>506</v>
      </c>
      <c r="D125">
        <f t="shared" si="13"/>
        <v>11.391265195857722</v>
      </c>
      <c r="E125" s="6">
        <f t="shared" si="8"/>
        <v>1.6458281833439585E-3</v>
      </c>
      <c r="F125" s="7">
        <f t="shared" si="11"/>
        <v>0.99298734078401274</v>
      </c>
      <c r="G125" s="8">
        <f t="shared" si="9"/>
        <v>1.3401719716397647E-2</v>
      </c>
      <c r="H125" s="8">
        <f t="shared" si="12"/>
        <v>0.83064112234122789</v>
      </c>
      <c r="I125">
        <f t="shared" si="10"/>
        <v>7.3093210961024946E-3</v>
      </c>
    </row>
    <row r="126" spans="1:9">
      <c r="A126" s="12" t="s">
        <v>25</v>
      </c>
      <c r="B126">
        <v>26.95</v>
      </c>
      <c r="C126" s="12">
        <v>283</v>
      </c>
      <c r="D126">
        <f t="shared" si="13"/>
        <v>10.500927643784786</v>
      </c>
      <c r="E126" s="6">
        <f t="shared" si="8"/>
        <v>9.2049283772004011E-4</v>
      </c>
      <c r="F126" s="7">
        <f t="shared" si="11"/>
        <v>0.99390783362173274</v>
      </c>
      <c r="G126" s="8">
        <f t="shared" si="9"/>
        <v>8.1309398099260813E-3</v>
      </c>
      <c r="H126" s="8">
        <f t="shared" si="12"/>
        <v>0.83877206215115396</v>
      </c>
      <c r="I126">
        <f t="shared" si="10"/>
        <v>1.4875881719184303E-2</v>
      </c>
    </row>
    <row r="127" spans="1:9">
      <c r="A127" s="12" t="s">
        <v>45</v>
      </c>
      <c r="B127">
        <v>54.03</v>
      </c>
      <c r="C127" s="12">
        <v>486</v>
      </c>
      <c r="D127">
        <f t="shared" si="13"/>
        <v>8.9950027762354239</v>
      </c>
      <c r="E127" s="6">
        <f t="shared" si="8"/>
        <v>1.5807756859785847E-3</v>
      </c>
      <c r="F127" s="7">
        <f t="shared" si="11"/>
        <v>0.99548860930771133</v>
      </c>
      <c r="G127" s="8">
        <f t="shared" si="9"/>
        <v>1.6301101221903758E-2</v>
      </c>
      <c r="H127" s="8">
        <f t="shared" si="12"/>
        <v>0.85507316337305772</v>
      </c>
      <c r="I127">
        <f t="shared" si="10"/>
        <v>1.0741765934268677E-2</v>
      </c>
    </row>
    <row r="128" spans="1:9">
      <c r="A128" s="12" t="s">
        <v>140</v>
      </c>
      <c r="B128">
        <v>38.33</v>
      </c>
      <c r="C128" s="12">
        <v>277</v>
      </c>
      <c r="D128">
        <f t="shared" si="13"/>
        <v>7.2267153665536137</v>
      </c>
      <c r="E128" s="6">
        <f t="shared" si="8"/>
        <v>9.009770885104279E-4</v>
      </c>
      <c r="F128" s="7">
        <f t="shared" si="11"/>
        <v>0.99638958639622177</v>
      </c>
      <c r="G128" s="8">
        <f t="shared" si="9"/>
        <v>1.1564338512596167E-2</v>
      </c>
      <c r="H128" s="8">
        <f t="shared" si="12"/>
        <v>0.86663750188565392</v>
      </c>
      <c r="I128">
        <f t="shared" si="10"/>
        <v>6.995048752268973E-3</v>
      </c>
    </row>
    <row r="129" spans="1:9">
      <c r="A129" s="12" t="s">
        <v>43</v>
      </c>
      <c r="B129">
        <v>24.61</v>
      </c>
      <c r="C129" s="12">
        <v>143</v>
      </c>
      <c r="D129">
        <f t="shared" si="13"/>
        <v>5.8106460788297438</v>
      </c>
      <c r="E129" s="6">
        <f t="shared" si="8"/>
        <v>4.6512535616242306E-4</v>
      </c>
      <c r="F129" s="7">
        <f t="shared" si="11"/>
        <v>0.99685471175238416</v>
      </c>
      <c r="G129" s="8">
        <f t="shared" si="9"/>
        <v>7.4249509729974357E-3</v>
      </c>
      <c r="H129" s="8">
        <f t="shared" si="12"/>
        <v>0.87406245285865136</v>
      </c>
      <c r="I129">
        <f t="shared" si="10"/>
        <v>5.1391480376768994E-3</v>
      </c>
    </row>
    <row r="130" spans="1:9">
      <c r="A130" s="12" t="s">
        <v>38</v>
      </c>
      <c r="B130">
        <v>18.079999999999998</v>
      </c>
      <c r="C130" s="12">
        <v>105</v>
      </c>
      <c r="D130">
        <f t="shared" ref="D130:D133" si="14">C130/B130</f>
        <v>5.807522123893806</v>
      </c>
      <c r="E130" s="6">
        <f t="shared" si="8"/>
        <v>3.4152561116821274E-4</v>
      </c>
      <c r="F130" s="7">
        <f t="shared" si="11"/>
        <v>0.99719623736355234</v>
      </c>
      <c r="G130" s="8">
        <f t="shared" si="9"/>
        <v>5.4548197314828774E-3</v>
      </c>
      <c r="H130" s="8">
        <f t="shared" si="12"/>
        <v>0.87951727259013424</v>
      </c>
      <c r="I130">
        <f t="shared" si="10"/>
        <v>1.0902951077053968E-2</v>
      </c>
    </row>
    <row r="131" spans="1:9">
      <c r="A131" s="12" t="s">
        <v>61</v>
      </c>
      <c r="B131">
        <v>37.97</v>
      </c>
      <c r="C131" s="12">
        <v>182</v>
      </c>
      <c r="D131">
        <f t="shared" si="14"/>
        <v>4.7932578351329997</v>
      </c>
      <c r="E131" s="6">
        <f t="shared" ref="E131:E133" si="15">C131/307444</f>
        <v>5.9197772602490213E-4</v>
      </c>
      <c r="F131" s="7">
        <f t="shared" si="11"/>
        <v>0.99778821508957727</v>
      </c>
      <c r="G131" s="8">
        <f t="shared" ref="G131:G133" si="16">B131/3314.5</f>
        <v>1.1455724845376377E-2</v>
      </c>
      <c r="H131" s="8">
        <f t="shared" si="12"/>
        <v>0.89097299743551062</v>
      </c>
      <c r="I131">
        <f t="shared" ref="I131:I133" si="17">F131*H132-F132*H131</f>
        <v>8.7331638489253072E-3</v>
      </c>
    </row>
    <row r="132" spans="1:9">
      <c r="A132" s="12" t="s">
        <v>134</v>
      </c>
      <c r="B132">
        <v>29.79</v>
      </c>
      <c r="C132" s="12">
        <v>81</v>
      </c>
      <c r="D132">
        <f t="shared" si="14"/>
        <v>2.7190332326283988</v>
      </c>
      <c r="E132" s="6">
        <f t="shared" si="15"/>
        <v>2.6346261432976409E-4</v>
      </c>
      <c r="F132" s="7">
        <f t="shared" ref="F132:F133" si="18">F131+E132</f>
        <v>0.99805167770390701</v>
      </c>
      <c r="G132" s="8">
        <f t="shared" si="16"/>
        <v>8.9877809624377726E-3</v>
      </c>
      <c r="H132" s="8">
        <f t="shared" ref="H132:H133" si="19">H131+G132</f>
        <v>0.89996077839794841</v>
      </c>
      <c r="I132">
        <f t="shared" si="17"/>
        <v>9.8090899305958601E-2</v>
      </c>
    </row>
    <row r="133" spans="1:9">
      <c r="A133" s="12" t="s">
        <v>22</v>
      </c>
      <c r="B133">
        <v>331.58</v>
      </c>
      <c r="C133" s="12">
        <v>599</v>
      </c>
      <c r="D133">
        <f t="shared" si="14"/>
        <v>1.8065022015803125</v>
      </c>
      <c r="E133" s="6">
        <f t="shared" si="15"/>
        <v>1.948322296092947E-3</v>
      </c>
      <c r="F133" s="7">
        <f t="shared" si="18"/>
        <v>1</v>
      </c>
      <c r="G133" s="8">
        <f t="shared" si="16"/>
        <v>0.10003922160205159</v>
      </c>
      <c r="H133" s="8">
        <f t="shared" si="19"/>
        <v>1</v>
      </c>
      <c r="I133">
        <f t="shared" si="17"/>
        <v>0</v>
      </c>
    </row>
    <row r="134" spans="1:9">
      <c r="E134" s="6"/>
      <c r="F134" s="7"/>
      <c r="G134" s="8"/>
      <c r="H134" s="8"/>
    </row>
    <row r="135" spans="1:9">
      <c r="E135" s="6"/>
      <c r="F135" s="7"/>
      <c r="G135" s="8"/>
      <c r="H135" s="8"/>
    </row>
    <row r="136" spans="1:9">
      <c r="E136" s="6"/>
      <c r="F136" s="7"/>
      <c r="G136" s="8"/>
      <c r="H136" s="8"/>
    </row>
    <row r="137" spans="1:9">
      <c r="E137" s="6"/>
      <c r="F137" s="7"/>
      <c r="G137" s="8"/>
      <c r="H137" s="8"/>
    </row>
    <row r="138" spans="1:9">
      <c r="E138" s="6"/>
      <c r="F138" s="7"/>
      <c r="G138" s="8"/>
      <c r="H138" s="8"/>
    </row>
    <row r="139" spans="1:9">
      <c r="E139" s="6"/>
      <c r="F139" s="7"/>
      <c r="G139" s="8"/>
      <c r="H139" s="8"/>
    </row>
    <row r="140" spans="1:9">
      <c r="E140" s="6"/>
      <c r="F140" s="7"/>
      <c r="G140" s="8"/>
      <c r="H140" s="8"/>
    </row>
    <row r="141" spans="1:9">
      <c r="E141" s="6"/>
      <c r="F141" s="7"/>
      <c r="G141" s="8"/>
      <c r="H141" s="8"/>
    </row>
    <row r="142" spans="1:9">
      <c r="E142" s="6"/>
      <c r="F142" s="7"/>
      <c r="G142" s="8"/>
      <c r="H142" s="8"/>
    </row>
    <row r="143" spans="1:9">
      <c r="E143" s="6"/>
      <c r="F143" s="7"/>
      <c r="G143" s="8"/>
      <c r="H143" s="8"/>
    </row>
    <row r="144" spans="1:9">
      <c r="E144" s="6"/>
      <c r="F144" s="7"/>
      <c r="G144" s="8"/>
      <c r="H144" s="8"/>
    </row>
    <row r="145" spans="5:8">
      <c r="E145" s="6"/>
      <c r="F145" s="7"/>
      <c r="G145" s="8"/>
      <c r="H145" s="8"/>
    </row>
    <row r="146" spans="5:8">
      <c r="E146" s="6"/>
      <c r="F146" s="7"/>
      <c r="G146" s="8"/>
      <c r="H146" s="8"/>
    </row>
    <row r="147" spans="5:8">
      <c r="E147" s="6"/>
      <c r="F147" s="7"/>
      <c r="G147" s="8"/>
      <c r="H147" s="8"/>
    </row>
    <row r="148" spans="5:8">
      <c r="E148" s="6"/>
      <c r="F148" s="7"/>
      <c r="G148" s="8"/>
      <c r="H148" s="8"/>
    </row>
    <row r="149" spans="5:8">
      <c r="E149" s="6"/>
      <c r="F149" s="7"/>
      <c r="G149" s="8"/>
      <c r="H149" s="8"/>
    </row>
    <row r="150" spans="5:8">
      <c r="E150" s="6"/>
      <c r="F150" s="7"/>
      <c r="G150" s="8"/>
      <c r="H150" s="8"/>
    </row>
    <row r="151" spans="5:8">
      <c r="E151" s="6"/>
      <c r="F151" s="7"/>
      <c r="G151" s="8"/>
      <c r="H151" s="8"/>
    </row>
    <row r="152" spans="5:8">
      <c r="E152" s="6"/>
      <c r="F152" s="7"/>
      <c r="G152" s="8"/>
      <c r="H152" s="8"/>
    </row>
    <row r="153" spans="5:8">
      <c r="E153" s="6"/>
      <c r="F153" s="7"/>
      <c r="G153" s="8"/>
      <c r="H153" s="8"/>
    </row>
    <row r="154" spans="5:8">
      <c r="E154" s="6"/>
      <c r="F154" s="7"/>
      <c r="G154" s="8"/>
      <c r="H154" s="8"/>
    </row>
    <row r="155" spans="5:8">
      <c r="E155" s="6"/>
      <c r="F155" s="7"/>
      <c r="G155" s="8"/>
      <c r="H155" s="8"/>
    </row>
    <row r="156" spans="5:8">
      <c r="E156" s="6"/>
      <c r="F156" s="7"/>
      <c r="G156" s="8"/>
      <c r="H156" s="8"/>
    </row>
    <row r="157" spans="5:8">
      <c r="E157" s="6"/>
      <c r="F157" s="7"/>
      <c r="G157" s="8"/>
      <c r="H157" s="8"/>
    </row>
    <row r="158" spans="5:8">
      <c r="E158" s="6"/>
      <c r="F158" s="7"/>
      <c r="G158" s="8"/>
      <c r="H158" s="8"/>
    </row>
    <row r="159" spans="5:8">
      <c r="E159" s="6"/>
      <c r="F159" s="7"/>
      <c r="G159" s="8"/>
      <c r="H159" s="8"/>
    </row>
    <row r="160" spans="5:8">
      <c r="E160" s="6"/>
      <c r="F160" s="7"/>
      <c r="G160" s="8"/>
      <c r="H160" s="8"/>
    </row>
    <row r="161" spans="5:8">
      <c r="E161" s="6"/>
      <c r="F161" s="7"/>
      <c r="G161" s="8"/>
      <c r="H161" s="8"/>
    </row>
    <row r="162" spans="5:8">
      <c r="E162" s="6"/>
      <c r="F162" s="7"/>
      <c r="G162" s="8"/>
      <c r="H162" s="8"/>
    </row>
    <row r="163" spans="5:8">
      <c r="E163" s="6"/>
      <c r="F163" s="7"/>
      <c r="G163" s="8"/>
      <c r="H163" s="8"/>
    </row>
    <row r="164" spans="5:8">
      <c r="E164" s="6"/>
      <c r="F164" s="7"/>
      <c r="G164" s="8"/>
      <c r="H164" s="8"/>
    </row>
    <row r="165" spans="5:8">
      <c r="E165" s="6"/>
      <c r="F165" s="7"/>
      <c r="G165" s="8"/>
      <c r="H165" s="8"/>
    </row>
    <row r="166" spans="5:8">
      <c r="E166" s="6"/>
      <c r="F166" s="7"/>
      <c r="G166" s="8"/>
      <c r="H166" s="8"/>
    </row>
    <row r="167" spans="5:8">
      <c r="E167" s="6"/>
      <c r="F167" s="7"/>
      <c r="G167" s="8"/>
      <c r="H167" s="8"/>
    </row>
    <row r="168" spans="5:8">
      <c r="E168" s="6"/>
      <c r="F168" s="7"/>
      <c r="G168" s="8"/>
      <c r="H168" s="8"/>
    </row>
    <row r="169" spans="5:8">
      <c r="E169" s="6"/>
      <c r="F169" s="7"/>
      <c r="G169" s="8"/>
      <c r="H169" s="8"/>
    </row>
    <row r="170" spans="5:8">
      <c r="E170" s="6"/>
      <c r="F170" s="7"/>
      <c r="G170" s="8"/>
      <c r="H170" s="8"/>
    </row>
    <row r="171" spans="5:8">
      <c r="E171" s="6"/>
      <c r="F171" s="7"/>
      <c r="G171" s="8"/>
      <c r="H171" s="8"/>
    </row>
    <row r="172" spans="5:8">
      <c r="E172" s="6"/>
      <c r="F172" s="7"/>
      <c r="G172" s="8"/>
      <c r="H172" s="8"/>
    </row>
    <row r="173" spans="5:8">
      <c r="E173" s="6"/>
      <c r="F173" s="7"/>
      <c r="G173" s="8"/>
      <c r="H173" s="8"/>
    </row>
    <row r="174" spans="5:8">
      <c r="E174" s="6"/>
      <c r="F174" s="7"/>
      <c r="G174" s="8"/>
      <c r="H174" s="8"/>
    </row>
    <row r="175" spans="5:8">
      <c r="E175" s="6"/>
      <c r="F175" s="7"/>
      <c r="G175" s="8"/>
      <c r="H175" s="8"/>
    </row>
    <row r="176" spans="5:8">
      <c r="E176" s="6"/>
      <c r="F176" s="7"/>
      <c r="G176" s="8"/>
      <c r="H176" s="8"/>
    </row>
    <row r="177" spans="5:8">
      <c r="E177" s="6"/>
      <c r="F177" s="7"/>
      <c r="G177" s="8"/>
      <c r="H177" s="8"/>
    </row>
    <row r="178" spans="5:8">
      <c r="E178" s="6"/>
      <c r="F178" s="7"/>
      <c r="G178" s="8"/>
      <c r="H178" s="8"/>
    </row>
    <row r="179" spans="5:8">
      <c r="E179" s="6"/>
      <c r="F179" s="7"/>
      <c r="G179" s="8"/>
      <c r="H179" s="8"/>
    </row>
    <row r="180" spans="5:8">
      <c r="E180" s="6"/>
      <c r="F180" s="7"/>
      <c r="G180" s="8"/>
      <c r="H180" s="8"/>
    </row>
    <row r="181" spans="5:8">
      <c r="E181" s="6"/>
      <c r="F181" s="7"/>
      <c r="G181" s="8"/>
      <c r="H181" s="8"/>
    </row>
    <row r="182" spans="5:8">
      <c r="E182" s="6"/>
      <c r="F182" s="7"/>
      <c r="G182" s="8"/>
      <c r="H182" s="8"/>
    </row>
    <row r="183" spans="5:8">
      <c r="E183" s="6"/>
      <c r="F183" s="7"/>
      <c r="G183" s="8"/>
      <c r="H183" s="8"/>
    </row>
    <row r="184" spans="5:8">
      <c r="E184" s="6"/>
      <c r="F184" s="7"/>
      <c r="G184" s="8"/>
      <c r="H184" s="8"/>
    </row>
    <row r="185" spans="5:8">
      <c r="E185" s="6"/>
      <c r="F185" s="7"/>
      <c r="G185" s="8"/>
      <c r="H185" s="8"/>
    </row>
    <row r="186" spans="5:8">
      <c r="E186" s="6"/>
      <c r="F186" s="7"/>
      <c r="G186" s="8"/>
      <c r="H186" s="8"/>
    </row>
    <row r="187" spans="5:8">
      <c r="E187" s="6"/>
      <c r="F187" s="7"/>
      <c r="G187" s="8"/>
      <c r="H187" s="8"/>
    </row>
    <row r="188" spans="5:8">
      <c r="E188" s="6"/>
      <c r="F188" s="7"/>
      <c r="G188" s="8"/>
      <c r="H188" s="8"/>
    </row>
    <row r="189" spans="5:8">
      <c r="E189" s="6"/>
      <c r="F189" s="7"/>
      <c r="G189" s="8"/>
      <c r="H189" s="8"/>
    </row>
    <row r="190" spans="5:8">
      <c r="E190" s="6"/>
      <c r="F190" s="7"/>
      <c r="G190" s="8"/>
      <c r="H190" s="8"/>
    </row>
    <row r="191" spans="5:8">
      <c r="E191" s="6"/>
      <c r="F191" s="7"/>
      <c r="G191" s="8"/>
      <c r="H191" s="8"/>
    </row>
    <row r="192" spans="5:8">
      <c r="E192" s="6"/>
      <c r="F192" s="7"/>
      <c r="G192" s="8"/>
      <c r="H192" s="8"/>
    </row>
    <row r="193" spans="5:8">
      <c r="E193" s="6"/>
      <c r="F193" s="7"/>
      <c r="G193" s="8"/>
      <c r="H193" s="8"/>
    </row>
    <row r="194" spans="5:8">
      <c r="E194" s="6"/>
      <c r="F194" s="7"/>
      <c r="G194" s="8"/>
      <c r="H194" s="8"/>
    </row>
    <row r="195" spans="5:8">
      <c r="E195" s="6"/>
      <c r="F195" s="7"/>
      <c r="G195" s="8"/>
      <c r="H195" s="8"/>
    </row>
    <row r="196" spans="5:8">
      <c r="E196" s="6"/>
      <c r="F196" s="7"/>
      <c r="G196" s="8"/>
      <c r="H196" s="8"/>
    </row>
    <row r="197" spans="5:8">
      <c r="E197" s="6"/>
      <c r="F197" s="7"/>
      <c r="G197" s="8"/>
      <c r="H197" s="8"/>
    </row>
    <row r="198" spans="5:8">
      <c r="E198" s="6"/>
      <c r="F198" s="7"/>
      <c r="G198" s="8"/>
      <c r="H198" s="8"/>
    </row>
    <row r="199" spans="5:8">
      <c r="E199" s="6"/>
      <c r="F199" s="7"/>
      <c r="G199" s="8"/>
      <c r="H199" s="8"/>
    </row>
    <row r="200" spans="5:8">
      <c r="E200" s="6"/>
      <c r="F200" s="7"/>
      <c r="G200" s="8"/>
      <c r="H200" s="8"/>
    </row>
    <row r="201" spans="5:8">
      <c r="E201" s="6"/>
      <c r="F201" s="7"/>
      <c r="G201" s="8"/>
      <c r="H201" s="8"/>
    </row>
    <row r="202" spans="5:8">
      <c r="E202" s="6"/>
      <c r="F202" s="7"/>
      <c r="G202" s="8"/>
      <c r="H202" s="8"/>
    </row>
    <row r="203" spans="5:8">
      <c r="E203" s="6"/>
      <c r="F203" s="7"/>
      <c r="G203" s="8"/>
      <c r="H203" s="8"/>
    </row>
    <row r="204" spans="5:8">
      <c r="E204" s="6"/>
      <c r="F204" s="7"/>
      <c r="G204" s="8"/>
      <c r="H204" s="8"/>
    </row>
    <row r="205" spans="5:8">
      <c r="E205" s="6"/>
      <c r="F205" s="7"/>
      <c r="G205" s="8"/>
      <c r="H205" s="8"/>
    </row>
    <row r="206" spans="5:8">
      <c r="E206" s="6"/>
      <c r="F206" s="7"/>
      <c r="G206" s="8"/>
      <c r="H206" s="8"/>
    </row>
    <row r="207" spans="5:8">
      <c r="E207" s="6"/>
      <c r="F207" s="7"/>
      <c r="G207" s="8"/>
      <c r="H207" s="8"/>
    </row>
    <row r="208" spans="5:8">
      <c r="E208" s="6"/>
      <c r="F208" s="7"/>
      <c r="G208" s="8"/>
      <c r="H208" s="8"/>
    </row>
    <row r="209" spans="5:8">
      <c r="E209" s="6"/>
      <c r="F209" s="7"/>
      <c r="G209" s="8"/>
      <c r="H209" s="8"/>
    </row>
    <row r="210" spans="5:8">
      <c r="E210" s="6"/>
      <c r="F210" s="7"/>
      <c r="G210" s="8"/>
      <c r="H210" s="8"/>
    </row>
    <row r="211" spans="5:8">
      <c r="E211" s="6"/>
      <c r="F211" s="7"/>
      <c r="G211" s="8"/>
      <c r="H211" s="8"/>
    </row>
    <row r="212" spans="5:8">
      <c r="E212" s="6"/>
      <c r="F212" s="7"/>
      <c r="G212" s="8"/>
      <c r="H212" s="8"/>
    </row>
    <row r="213" spans="5:8">
      <c r="E213" s="6"/>
      <c r="F213" s="7"/>
      <c r="G213" s="8"/>
      <c r="H213" s="8"/>
    </row>
    <row r="214" spans="5:8">
      <c r="E214" s="6"/>
      <c r="F214" s="7"/>
      <c r="G214" s="8"/>
      <c r="H214" s="8"/>
    </row>
    <row r="215" spans="5:8">
      <c r="E215" s="6"/>
      <c r="F215" s="7"/>
      <c r="G215" s="8"/>
      <c r="H215" s="8"/>
    </row>
    <row r="216" spans="5:8">
      <c r="E216" s="6"/>
      <c r="F216" s="7"/>
      <c r="G216" s="8"/>
      <c r="H216" s="8"/>
    </row>
    <row r="217" spans="5:8">
      <c r="E217" s="4"/>
      <c r="F217" s="4"/>
      <c r="G217" s="4"/>
      <c r="H217" s="4"/>
    </row>
    <row r="218" spans="5:8">
      <c r="E218" s="2"/>
      <c r="F218" s="2"/>
      <c r="G218" s="2"/>
      <c r="H218" s="2"/>
    </row>
    <row r="219" spans="5:8">
      <c r="E219" s="2"/>
      <c r="F219" s="2"/>
      <c r="G219" s="2"/>
      <c r="H219" s="2"/>
    </row>
    <row r="220" spans="5:8">
      <c r="E220" s="2"/>
      <c r="F220" s="2"/>
      <c r="G220" s="2"/>
      <c r="H220" s="2"/>
    </row>
    <row r="221" spans="5:8">
      <c r="E221" s="4"/>
      <c r="F221" s="4"/>
      <c r="G221" s="4"/>
      <c r="H221" s="4"/>
    </row>
    <row r="222" spans="5:8">
      <c r="E222" s="2"/>
      <c r="F222" s="2"/>
      <c r="G222" s="2"/>
      <c r="H222" s="2"/>
    </row>
    <row r="223" spans="5:8">
      <c r="E223" s="2"/>
      <c r="F223" s="2"/>
      <c r="G223" s="2"/>
      <c r="H223" s="2"/>
    </row>
    <row r="224" spans="5:8">
      <c r="E224" s="2"/>
      <c r="F224" s="2"/>
      <c r="G224" s="2"/>
      <c r="H224" s="2"/>
    </row>
    <row r="225" spans="5:8">
      <c r="E225" s="2"/>
      <c r="F225" s="2"/>
      <c r="G225" s="2"/>
      <c r="H225" s="2"/>
    </row>
    <row r="226" spans="5:8">
      <c r="E226" s="2"/>
      <c r="F226" s="2"/>
      <c r="G226" s="2"/>
      <c r="H226" s="2"/>
    </row>
    <row r="227" spans="5:8">
      <c r="E227" s="2"/>
      <c r="F227" s="2"/>
      <c r="G227" s="2"/>
      <c r="H227" s="2"/>
    </row>
    <row r="228" spans="5:8">
      <c r="E228" s="2"/>
      <c r="F228" s="2"/>
      <c r="G228" s="2"/>
      <c r="H228" s="2"/>
    </row>
    <row r="229" spans="5:8">
      <c r="E229" s="4"/>
      <c r="F229" s="4"/>
      <c r="G229" s="4"/>
      <c r="H229" s="4"/>
    </row>
    <row r="230" spans="5:8">
      <c r="E230" s="2"/>
      <c r="F230" s="2"/>
      <c r="G230" s="2"/>
      <c r="H230" s="2"/>
    </row>
    <row r="231" spans="5:8">
      <c r="E231" s="2"/>
      <c r="F231" s="2"/>
      <c r="G231" s="2"/>
      <c r="H231" s="2"/>
    </row>
    <row r="232" spans="5:8">
      <c r="E232" s="2"/>
      <c r="F232" s="2"/>
      <c r="G232" s="2"/>
      <c r="H232" s="2"/>
    </row>
    <row r="233" spans="5:8">
      <c r="E233" s="2"/>
      <c r="F233" s="2"/>
      <c r="G233" s="2"/>
      <c r="H233" s="2"/>
    </row>
    <row r="234" spans="5:8">
      <c r="E234" s="2"/>
      <c r="F234" s="2"/>
      <c r="G234" s="2"/>
      <c r="H234" s="2"/>
    </row>
    <row r="235" spans="5:8">
      <c r="E235" s="2"/>
      <c r="F235" s="2"/>
      <c r="G235" s="2"/>
      <c r="H235" s="2"/>
    </row>
    <row r="236" spans="5:8">
      <c r="E236" s="2"/>
      <c r="F236" s="2"/>
      <c r="G236" s="2"/>
      <c r="H236" s="2"/>
    </row>
    <row r="237" spans="5:8">
      <c r="E237" s="4"/>
      <c r="F237" s="4"/>
      <c r="G237" s="4"/>
      <c r="H237" s="4"/>
    </row>
    <row r="238" spans="5:8">
      <c r="E238" s="2"/>
      <c r="F238" s="2"/>
      <c r="G238" s="2"/>
      <c r="H238" s="2"/>
    </row>
    <row r="239" spans="5:8">
      <c r="E239" s="2"/>
      <c r="F239" s="2"/>
      <c r="G239" s="2"/>
      <c r="H239" s="2"/>
    </row>
    <row r="240" spans="5:8">
      <c r="E240" s="2"/>
      <c r="F240" s="2"/>
      <c r="G240" s="2"/>
      <c r="H240" s="2"/>
    </row>
    <row r="241" spans="5:8">
      <c r="E241" s="4"/>
      <c r="F241" s="4"/>
      <c r="G241" s="4"/>
      <c r="H241" s="4"/>
    </row>
    <row r="242" spans="5:8">
      <c r="E242" s="2"/>
      <c r="F242" s="2"/>
      <c r="G242" s="2"/>
      <c r="H242" s="2"/>
    </row>
    <row r="243" spans="5:8">
      <c r="E243" s="2"/>
      <c r="F243" s="2"/>
      <c r="G243" s="2"/>
      <c r="H243" s="2"/>
    </row>
    <row r="244" spans="5:8">
      <c r="E244" s="4"/>
      <c r="F244" s="4"/>
      <c r="G244" s="4"/>
      <c r="H244" s="4"/>
    </row>
    <row r="245" spans="5:8">
      <c r="E245" s="4"/>
      <c r="F245" s="4"/>
      <c r="G245" s="4"/>
      <c r="H245" s="4"/>
    </row>
    <row r="246" spans="5:8">
      <c r="E246" s="4"/>
      <c r="F246" s="4"/>
      <c r="G246" s="4"/>
      <c r="H246" s="4"/>
    </row>
    <row r="247" spans="5:8">
      <c r="E247" s="2"/>
      <c r="F247" s="2"/>
      <c r="G247" s="2"/>
      <c r="H247" s="2"/>
    </row>
    <row r="248" spans="5:8">
      <c r="E248" s="2"/>
      <c r="F248" s="2"/>
      <c r="G248" s="2"/>
      <c r="H248" s="2"/>
    </row>
    <row r="249" spans="5:8">
      <c r="E249" s="2"/>
      <c r="F249" s="2"/>
      <c r="G249" s="2"/>
      <c r="H249" s="2"/>
    </row>
    <row r="250" spans="5:8">
      <c r="E250" s="4"/>
      <c r="F250" s="4"/>
      <c r="G250" s="4"/>
      <c r="H250" s="4"/>
    </row>
    <row r="251" spans="5:8">
      <c r="E251" s="4"/>
      <c r="F251" s="4"/>
      <c r="G251" s="4"/>
      <c r="H251" s="4"/>
    </row>
    <row r="252" spans="5:8">
      <c r="E252" s="2"/>
      <c r="F252" s="2"/>
      <c r="G252" s="2"/>
      <c r="H252" s="2"/>
    </row>
    <row r="253" spans="5:8">
      <c r="E253" s="2"/>
      <c r="F253" s="2"/>
      <c r="G253" s="2"/>
      <c r="H253" s="2"/>
    </row>
    <row r="254" spans="5:8">
      <c r="E254" s="2"/>
      <c r="F254" s="2"/>
      <c r="G254" s="2"/>
      <c r="H254" s="2"/>
    </row>
    <row r="255" spans="5:8">
      <c r="E255" s="2"/>
      <c r="F255" s="2"/>
      <c r="G255" s="2"/>
      <c r="H255" s="2"/>
    </row>
    <row r="256" spans="5:8">
      <c r="E256" s="2"/>
      <c r="F256" s="2"/>
      <c r="G256" s="2"/>
      <c r="H256" s="2"/>
    </row>
    <row r="257" spans="5:8">
      <c r="E257" s="2"/>
      <c r="F257" s="2"/>
      <c r="G257" s="2"/>
      <c r="H257" s="2"/>
    </row>
    <row r="258" spans="5:8">
      <c r="E258" s="2"/>
      <c r="F258" s="2"/>
      <c r="G258" s="2"/>
      <c r="H258" s="2"/>
    </row>
    <row r="259" spans="5:8">
      <c r="E259" s="2"/>
      <c r="F259" s="2"/>
      <c r="G259" s="2"/>
      <c r="H259" s="2"/>
    </row>
    <row r="260" spans="5:8">
      <c r="E260" s="2"/>
      <c r="F260" s="2"/>
      <c r="G260" s="2"/>
      <c r="H260" s="2"/>
    </row>
    <row r="261" spans="5:8">
      <c r="E261" s="2"/>
      <c r="F261" s="2"/>
      <c r="G261" s="2"/>
      <c r="H261" s="2"/>
    </row>
    <row r="262" spans="5:8">
      <c r="E262" s="2"/>
      <c r="F262" s="2"/>
      <c r="G262" s="2"/>
      <c r="H262" s="2"/>
    </row>
    <row r="263" spans="5:8">
      <c r="E263" s="4"/>
      <c r="F263" s="4"/>
      <c r="G263" s="4"/>
      <c r="H263" s="4"/>
    </row>
    <row r="264" spans="5:8">
      <c r="E264" s="2"/>
      <c r="F264" s="2"/>
      <c r="G264" s="2"/>
      <c r="H264" s="2"/>
    </row>
    <row r="265" spans="5:8">
      <c r="E265" s="2"/>
      <c r="F265" s="2"/>
      <c r="G265" s="2"/>
      <c r="H265" s="2"/>
    </row>
    <row r="266" spans="5:8">
      <c r="E266" s="2"/>
      <c r="F266" s="2"/>
      <c r="G266" s="2"/>
      <c r="H266" s="2"/>
    </row>
    <row r="267" spans="5:8">
      <c r="E267" s="2"/>
      <c r="F267" s="2"/>
      <c r="G267" s="2"/>
      <c r="H267" s="2"/>
    </row>
    <row r="268" spans="5:8">
      <c r="E268" s="2"/>
      <c r="F268" s="2"/>
      <c r="G268" s="2"/>
      <c r="H268" s="2"/>
    </row>
    <row r="269" spans="5:8">
      <c r="E269" s="2"/>
      <c r="F269" s="2"/>
      <c r="G269" s="2"/>
      <c r="H269" s="2"/>
    </row>
    <row r="270" spans="5:8">
      <c r="E270" s="2"/>
      <c r="F270" s="2"/>
      <c r="G270" s="2"/>
      <c r="H270" s="2"/>
    </row>
    <row r="271" spans="5:8">
      <c r="E271" s="2"/>
      <c r="F271" s="2"/>
      <c r="G271" s="2"/>
      <c r="H271" s="2"/>
    </row>
    <row r="272" spans="5:8">
      <c r="E272" s="4"/>
      <c r="F272" s="4"/>
      <c r="G272" s="4"/>
      <c r="H272" s="4"/>
    </row>
    <row r="273" spans="5:8">
      <c r="E273" s="2"/>
      <c r="F273" s="2"/>
      <c r="G273" s="2"/>
      <c r="H273" s="2"/>
    </row>
    <row r="274" spans="5:8">
      <c r="E274" s="2"/>
      <c r="F274" s="2"/>
      <c r="G274" s="2"/>
      <c r="H274" s="2"/>
    </row>
    <row r="275" spans="5:8">
      <c r="E275" s="2"/>
      <c r="F275" s="2"/>
      <c r="G275" s="2"/>
      <c r="H275" s="2"/>
    </row>
    <row r="276" spans="5:8">
      <c r="E276" s="2"/>
      <c r="F276" s="2"/>
      <c r="G276" s="2"/>
      <c r="H276" s="2"/>
    </row>
    <row r="277" spans="5:8">
      <c r="E277" s="4"/>
      <c r="F277" s="4"/>
      <c r="G277" s="4"/>
      <c r="H277" s="4"/>
    </row>
    <row r="278" spans="5:8">
      <c r="E278" s="2"/>
      <c r="F278" s="2"/>
      <c r="G278" s="2"/>
      <c r="H278" s="2"/>
    </row>
    <row r="279" spans="5:8">
      <c r="E279" s="2"/>
      <c r="F279" s="2"/>
      <c r="G279" s="2"/>
      <c r="H279" s="2"/>
    </row>
    <row r="280" spans="5:8">
      <c r="E280" s="4"/>
      <c r="F280" s="4"/>
      <c r="G280" s="4"/>
      <c r="H280" s="4"/>
    </row>
    <row r="281" spans="5:8">
      <c r="E281" s="4"/>
      <c r="F281" s="4"/>
      <c r="G281" s="4"/>
      <c r="H281" s="4"/>
    </row>
    <row r="282" spans="5:8">
      <c r="E282" s="4"/>
      <c r="F282" s="4"/>
      <c r="G282" s="4"/>
      <c r="H282" s="4"/>
    </row>
    <row r="283" spans="5:8">
      <c r="E283" s="2"/>
      <c r="F283" s="2"/>
      <c r="G283" s="2"/>
      <c r="H283" s="2"/>
    </row>
    <row r="284" spans="5:8">
      <c r="E284" s="2"/>
      <c r="F284" s="2"/>
      <c r="G284" s="2"/>
      <c r="H284" s="2"/>
    </row>
    <row r="285" spans="5:8">
      <c r="E285" s="2"/>
      <c r="F285" s="2"/>
      <c r="G285" s="2"/>
      <c r="H285" s="2"/>
    </row>
    <row r="286" spans="5:8">
      <c r="E286" s="2"/>
      <c r="F286" s="2"/>
      <c r="G286" s="2"/>
      <c r="H286" s="2"/>
    </row>
    <row r="287" spans="5:8">
      <c r="E287" s="4"/>
      <c r="F287" s="4"/>
      <c r="G287" s="4"/>
      <c r="H287" s="4"/>
    </row>
    <row r="288" spans="5:8">
      <c r="E288" s="2"/>
      <c r="F288" s="2"/>
      <c r="G288" s="2"/>
      <c r="H288" s="2"/>
    </row>
    <row r="289" spans="5:8">
      <c r="E289" s="2"/>
      <c r="F289" s="2"/>
      <c r="G289" s="2"/>
      <c r="H289" s="2"/>
    </row>
    <row r="290" spans="5:8">
      <c r="E290" s="2"/>
      <c r="F290" s="2"/>
      <c r="G290" s="2"/>
      <c r="H290" s="2"/>
    </row>
    <row r="291" spans="5:8">
      <c r="E291" s="2"/>
      <c r="F291" s="2"/>
      <c r="G291" s="2"/>
      <c r="H291" s="2"/>
    </row>
    <row r="292" spans="5:8">
      <c r="E292" s="2"/>
      <c r="F292" s="2"/>
      <c r="G292" s="2"/>
      <c r="H292" s="2"/>
    </row>
    <row r="293" spans="5:8">
      <c r="E293" s="2"/>
      <c r="F293" s="2"/>
      <c r="G293" s="2"/>
      <c r="H293" s="2"/>
    </row>
    <row r="294" spans="5:8">
      <c r="E294" s="2"/>
      <c r="F294" s="2"/>
      <c r="G294" s="2"/>
      <c r="H294" s="2"/>
    </row>
    <row r="295" spans="5:8">
      <c r="E295" s="2"/>
      <c r="F295" s="2"/>
      <c r="G295" s="2"/>
      <c r="H295" s="2"/>
    </row>
    <row r="296" spans="5:8">
      <c r="E296" s="4"/>
      <c r="F296" s="4"/>
      <c r="G296" s="4"/>
      <c r="H296" s="4"/>
    </row>
    <row r="297" spans="5:8">
      <c r="E297" s="2"/>
      <c r="F297" s="2"/>
      <c r="G297" s="2"/>
      <c r="H297" s="2"/>
    </row>
    <row r="298" spans="5:8">
      <c r="E298" s="2"/>
      <c r="F298" s="2"/>
      <c r="G298" s="2"/>
      <c r="H298" s="2"/>
    </row>
    <row r="299" spans="5:8">
      <c r="E299" s="2"/>
      <c r="F299" s="2"/>
      <c r="G299" s="2"/>
      <c r="H299" s="2"/>
    </row>
    <row r="300" spans="5:8">
      <c r="E300" s="2"/>
      <c r="F300" s="2"/>
      <c r="G300" s="2"/>
      <c r="H300" s="2"/>
    </row>
    <row r="301" spans="5:8">
      <c r="E301" s="2"/>
      <c r="F301" s="2"/>
      <c r="G301" s="2"/>
      <c r="H301" s="2"/>
    </row>
    <row r="302" spans="5:8">
      <c r="E302" s="4"/>
      <c r="F302" s="4"/>
      <c r="G302" s="4"/>
      <c r="H302" s="4"/>
    </row>
    <row r="303" spans="5:8">
      <c r="E303" s="2"/>
      <c r="F303" s="2"/>
      <c r="G303" s="2"/>
      <c r="H303" s="2"/>
    </row>
    <row r="304" spans="5:8">
      <c r="E304" s="2"/>
      <c r="F304" s="2"/>
      <c r="G304" s="2"/>
      <c r="H304" s="2"/>
    </row>
    <row r="305" spans="5:8">
      <c r="E305" s="2"/>
      <c r="F305" s="2"/>
      <c r="G305" s="2"/>
      <c r="H305" s="2"/>
    </row>
    <row r="306" spans="5:8">
      <c r="E306" s="4"/>
      <c r="F306" s="4"/>
      <c r="G306" s="4"/>
      <c r="H306" s="4"/>
    </row>
    <row r="307" spans="5:8">
      <c r="E307" s="4"/>
      <c r="F307" s="4"/>
      <c r="G307" s="4"/>
      <c r="H307" s="4"/>
    </row>
    <row r="308" spans="5:8">
      <c r="E308" s="2"/>
      <c r="F308" s="2"/>
      <c r="G308" s="2"/>
      <c r="H308" s="2"/>
    </row>
    <row r="309" spans="5:8">
      <c r="E309" s="2"/>
      <c r="F309" s="2"/>
      <c r="G309" s="2"/>
      <c r="H309" s="2"/>
    </row>
    <row r="310" spans="5:8">
      <c r="E310" s="2"/>
      <c r="F310" s="2"/>
      <c r="G310" s="2"/>
      <c r="H310" s="2"/>
    </row>
    <row r="311" spans="5:8">
      <c r="E311" s="4"/>
      <c r="F311" s="4"/>
      <c r="G311" s="4"/>
      <c r="H311" s="4"/>
    </row>
    <row r="312" spans="5:8">
      <c r="E312" s="2"/>
      <c r="F312" s="2"/>
      <c r="G312" s="2"/>
      <c r="H312" s="2"/>
    </row>
    <row r="313" spans="5:8">
      <c r="E313" s="2"/>
      <c r="F313" s="2"/>
      <c r="G313" s="2"/>
      <c r="H313" s="2"/>
    </row>
    <row r="314" spans="5:8">
      <c r="E314" s="2"/>
      <c r="F314" s="2"/>
      <c r="G314" s="2"/>
      <c r="H314" s="2"/>
    </row>
    <row r="315" spans="5:8">
      <c r="E315" s="2"/>
      <c r="F315" s="2"/>
      <c r="G315" s="2"/>
      <c r="H315" s="2"/>
    </row>
    <row r="316" spans="5:8">
      <c r="E316" s="2"/>
      <c r="F316" s="2"/>
      <c r="G316" s="2"/>
      <c r="H316" s="2"/>
    </row>
    <row r="317" spans="5:8">
      <c r="E317" s="2"/>
      <c r="F317" s="2"/>
      <c r="G317" s="2"/>
      <c r="H317" s="2"/>
    </row>
    <row r="318" spans="5:8">
      <c r="E318" s="2"/>
      <c r="F318" s="2"/>
      <c r="G318" s="2"/>
      <c r="H318" s="2"/>
    </row>
    <row r="319" spans="5:8">
      <c r="E319" s="2"/>
      <c r="F319" s="2"/>
      <c r="G319" s="2"/>
      <c r="H319" s="2"/>
    </row>
    <row r="320" spans="5:8">
      <c r="E320" s="2"/>
      <c r="F320" s="2"/>
      <c r="G320" s="2"/>
      <c r="H320" s="2"/>
    </row>
    <row r="321" spans="5:8">
      <c r="E321" s="2"/>
      <c r="F321" s="2"/>
      <c r="G321" s="2"/>
      <c r="H321" s="2"/>
    </row>
    <row r="322" spans="5:8">
      <c r="E322" s="4"/>
      <c r="F322" s="4"/>
      <c r="G322" s="4"/>
      <c r="H322" s="4"/>
    </row>
    <row r="323" spans="5:8">
      <c r="E323" s="2"/>
      <c r="F323" s="2"/>
      <c r="G323" s="2"/>
      <c r="H323" s="2"/>
    </row>
    <row r="324" spans="5:8">
      <c r="E324" s="2"/>
      <c r="F324" s="2"/>
      <c r="G324" s="2"/>
      <c r="H324" s="2"/>
    </row>
    <row r="325" spans="5:8">
      <c r="E325" s="4"/>
      <c r="F325" s="4"/>
      <c r="G325" s="4"/>
      <c r="H325" s="4"/>
    </row>
    <row r="326" spans="5:8">
      <c r="E326" s="2"/>
      <c r="F326" s="2"/>
      <c r="G326" s="2"/>
      <c r="H326" s="2"/>
    </row>
    <row r="327" spans="5:8">
      <c r="E327" s="2"/>
      <c r="F327" s="2"/>
      <c r="G327" s="2"/>
      <c r="H327" s="2"/>
    </row>
    <row r="328" spans="5:8">
      <c r="E328" s="4"/>
      <c r="F328" s="4"/>
      <c r="G328" s="4"/>
      <c r="H328" s="4"/>
    </row>
    <row r="329" spans="5:8">
      <c r="E329" s="2"/>
      <c r="F329" s="2"/>
      <c r="G329" s="2"/>
      <c r="H329" s="2"/>
    </row>
    <row r="330" spans="5:8">
      <c r="E330" s="2"/>
      <c r="F330" s="2"/>
      <c r="G330" s="2"/>
      <c r="H330" s="2"/>
    </row>
    <row r="331" spans="5:8">
      <c r="E331" s="2"/>
      <c r="F331" s="2"/>
      <c r="G331" s="2"/>
      <c r="H331" s="2"/>
    </row>
    <row r="332" spans="5:8">
      <c r="E332" s="2"/>
      <c r="F332" s="2"/>
      <c r="G332" s="2"/>
      <c r="H332" s="2"/>
    </row>
    <row r="333" spans="5:8">
      <c r="E333" s="2"/>
      <c r="F333" s="2"/>
      <c r="G333" s="2"/>
      <c r="H333" s="2"/>
    </row>
    <row r="334" spans="5:8">
      <c r="E334" s="2"/>
      <c r="F334" s="2"/>
      <c r="G334" s="2"/>
      <c r="H334" s="2"/>
    </row>
    <row r="335" spans="5:8">
      <c r="E335" s="2"/>
      <c r="F335" s="2"/>
      <c r="G335" s="2"/>
      <c r="H335" s="2"/>
    </row>
    <row r="336" spans="5:8">
      <c r="E336" s="4"/>
      <c r="F336" s="4"/>
      <c r="G336" s="4"/>
      <c r="H336" s="4"/>
    </row>
    <row r="337" spans="5:8">
      <c r="E337" s="2"/>
      <c r="F337" s="2"/>
      <c r="G337" s="2"/>
      <c r="H337" s="2"/>
    </row>
    <row r="338" spans="5:8">
      <c r="E338" s="2"/>
      <c r="F338" s="2"/>
      <c r="G338" s="2"/>
      <c r="H338" s="2"/>
    </row>
    <row r="339" spans="5:8">
      <c r="E339" s="4"/>
      <c r="F339" s="4"/>
      <c r="G339" s="4"/>
      <c r="H339" s="4"/>
    </row>
    <row r="340" spans="5:8">
      <c r="E340" s="2"/>
      <c r="F340" s="2"/>
      <c r="G340" s="2"/>
      <c r="H340" s="2"/>
    </row>
    <row r="341" spans="5:8">
      <c r="E341" s="2"/>
      <c r="F341" s="2"/>
      <c r="G341" s="2"/>
      <c r="H341" s="2"/>
    </row>
    <row r="342" spans="5:8">
      <c r="E342" s="2"/>
      <c r="F342" s="2"/>
      <c r="G342" s="2"/>
      <c r="H342" s="2"/>
    </row>
    <row r="343" spans="5:8">
      <c r="E343" s="4"/>
      <c r="F343" s="4"/>
      <c r="G343" s="4"/>
      <c r="H343" s="4"/>
    </row>
    <row r="344" spans="5:8">
      <c r="E344" s="4"/>
      <c r="F344" s="4"/>
      <c r="G344" s="4"/>
      <c r="H344" s="4"/>
    </row>
    <row r="345" spans="5:8">
      <c r="E345" s="2"/>
      <c r="F345" s="2"/>
      <c r="G345" s="2"/>
      <c r="H345" s="2"/>
    </row>
    <row r="346" spans="5:8">
      <c r="E346" s="2"/>
      <c r="F346" s="2"/>
      <c r="G346" s="2"/>
      <c r="H346" s="2"/>
    </row>
    <row r="347" spans="5:8">
      <c r="E347" s="4"/>
      <c r="F347" s="4"/>
      <c r="G347" s="4"/>
      <c r="H347" s="4"/>
    </row>
    <row r="348" spans="5:8">
      <c r="E348" s="2"/>
      <c r="F348" s="2"/>
      <c r="G348" s="2"/>
      <c r="H348" s="2"/>
    </row>
    <row r="349" spans="5:8">
      <c r="E349" s="2"/>
      <c r="F349" s="2"/>
      <c r="G349" s="2"/>
      <c r="H349" s="2"/>
    </row>
    <row r="350" spans="5:8">
      <c r="E350" s="4"/>
      <c r="F350" s="4"/>
      <c r="G350" s="4"/>
      <c r="H350" s="4"/>
    </row>
    <row r="351" spans="5:8">
      <c r="E351" s="2"/>
      <c r="F351" s="2"/>
      <c r="G351" s="2"/>
      <c r="H351" s="2"/>
    </row>
    <row r="352" spans="5:8">
      <c r="E352" s="2"/>
      <c r="F352" s="2"/>
      <c r="G352" s="2"/>
      <c r="H352" s="2"/>
    </row>
    <row r="353" spans="5:8">
      <c r="E353" s="4"/>
      <c r="F353" s="4"/>
      <c r="G353" s="4"/>
      <c r="H353" s="4"/>
    </row>
    <row r="354" spans="5:8">
      <c r="E354" s="4"/>
      <c r="F354" s="4"/>
      <c r="G354" s="4"/>
      <c r="H354" s="4"/>
    </row>
    <row r="355" spans="5:8">
      <c r="E355" s="2"/>
      <c r="F355" s="2"/>
      <c r="G355" s="2"/>
      <c r="H355" s="2"/>
    </row>
    <row r="356" spans="5:8">
      <c r="E356" s="2"/>
      <c r="F356" s="2"/>
      <c r="G356" s="2"/>
      <c r="H356" s="2"/>
    </row>
    <row r="357" spans="5:8">
      <c r="E357" s="2"/>
      <c r="F357" s="2"/>
      <c r="G357" s="2"/>
      <c r="H357" s="2"/>
    </row>
    <row r="358" spans="5:8">
      <c r="E358" s="4"/>
      <c r="F358" s="4"/>
      <c r="G358" s="4"/>
      <c r="H358" s="4"/>
    </row>
    <row r="359" spans="5:8">
      <c r="E359" s="2"/>
      <c r="F359" s="2"/>
      <c r="G359" s="2"/>
      <c r="H359" s="2"/>
    </row>
    <row r="360" spans="5:8">
      <c r="E360" s="2"/>
      <c r="F360" s="2"/>
      <c r="G360" s="2"/>
      <c r="H360" s="2"/>
    </row>
    <row r="361" spans="5:8">
      <c r="E361" s="4"/>
      <c r="F361" s="4"/>
      <c r="G361" s="4"/>
      <c r="H361" s="4"/>
    </row>
    <row r="362" spans="5:8">
      <c r="E362" s="4"/>
      <c r="F362" s="4"/>
      <c r="G362" s="4"/>
      <c r="H362" s="4"/>
    </row>
    <row r="363" spans="5:8">
      <c r="E363" s="4"/>
      <c r="F363" s="4"/>
      <c r="G363" s="4"/>
      <c r="H363" s="4"/>
    </row>
    <row r="364" spans="5:8">
      <c r="E364" s="2"/>
      <c r="F364" s="2"/>
      <c r="G364" s="2"/>
      <c r="H364" s="2"/>
    </row>
    <row r="365" spans="5:8">
      <c r="E365" s="2"/>
      <c r="F365" s="2"/>
      <c r="G365" s="2"/>
      <c r="H365" s="2"/>
    </row>
    <row r="366" spans="5:8">
      <c r="E366" s="2"/>
      <c r="F366" s="2"/>
      <c r="G366" s="2"/>
      <c r="H366" s="2"/>
    </row>
    <row r="367" spans="5:8">
      <c r="E367" s="2"/>
      <c r="F367" s="2"/>
      <c r="G367" s="2"/>
      <c r="H367" s="2"/>
    </row>
    <row r="368" spans="5:8">
      <c r="E368" s="4"/>
      <c r="F368" s="4"/>
      <c r="G368" s="4"/>
      <c r="H368" s="4"/>
    </row>
    <row r="369" spans="5:8">
      <c r="E369" s="2"/>
      <c r="F369" s="2"/>
      <c r="G369" s="2"/>
      <c r="H369" s="2"/>
    </row>
    <row r="370" spans="5:8">
      <c r="E370" s="2"/>
      <c r="F370" s="2"/>
      <c r="G370" s="2"/>
      <c r="H370" s="2"/>
    </row>
    <row r="371" spans="5:8">
      <c r="E371" s="2"/>
      <c r="F371" s="2"/>
      <c r="G371" s="2"/>
      <c r="H371" s="2"/>
    </row>
    <row r="372" spans="5:8">
      <c r="E372" s="2"/>
      <c r="F372" s="2"/>
      <c r="G372" s="2"/>
      <c r="H372" s="2"/>
    </row>
    <row r="373" spans="5:8">
      <c r="E373" s="2"/>
      <c r="F373" s="2"/>
      <c r="G373" s="2"/>
      <c r="H373" s="2"/>
    </row>
    <row r="374" spans="5:8">
      <c r="E374" s="2"/>
      <c r="F374" s="2"/>
      <c r="G374" s="2"/>
      <c r="H374" s="2"/>
    </row>
    <row r="375" spans="5:8">
      <c r="E375" s="2"/>
      <c r="F375" s="2"/>
      <c r="G375" s="2"/>
      <c r="H375" s="2"/>
    </row>
    <row r="376" spans="5:8">
      <c r="E376" s="2"/>
      <c r="F376" s="2"/>
      <c r="G376" s="2"/>
      <c r="H376" s="2"/>
    </row>
    <row r="377" spans="5:8">
      <c r="E377" s="2"/>
      <c r="F377" s="2"/>
      <c r="G377" s="2"/>
      <c r="H377" s="2"/>
    </row>
    <row r="378" spans="5:8">
      <c r="E378" s="2"/>
      <c r="F378" s="2"/>
      <c r="G378" s="2"/>
      <c r="H378" s="2"/>
    </row>
    <row r="379" spans="5:8">
      <c r="E379" s="2"/>
      <c r="F379" s="2"/>
      <c r="G379" s="2"/>
      <c r="H379" s="2"/>
    </row>
    <row r="380" spans="5:8">
      <c r="E380" s="2"/>
      <c r="F380" s="2"/>
      <c r="G380" s="2"/>
      <c r="H380" s="2"/>
    </row>
    <row r="381" spans="5:8">
      <c r="E381" s="4"/>
      <c r="F381" s="4"/>
      <c r="G381" s="4"/>
      <c r="H381" s="4"/>
    </row>
    <row r="382" spans="5:8">
      <c r="E382" s="2"/>
      <c r="F382" s="2"/>
      <c r="G382" s="2"/>
      <c r="H382" s="2"/>
    </row>
    <row r="383" spans="5:8">
      <c r="E383" s="2"/>
      <c r="F383" s="2"/>
      <c r="G383" s="2"/>
      <c r="H383" s="2"/>
    </row>
    <row r="384" spans="5:8">
      <c r="E384" s="2"/>
      <c r="F384" s="2"/>
      <c r="G384" s="2"/>
      <c r="H384" s="2"/>
    </row>
    <row r="385" spans="5:8">
      <c r="E385" s="2"/>
      <c r="F385" s="2"/>
      <c r="G385" s="2"/>
      <c r="H385" s="2"/>
    </row>
    <row r="386" spans="5:8">
      <c r="E386" s="2"/>
      <c r="F386" s="2"/>
      <c r="G386" s="2"/>
      <c r="H386" s="2"/>
    </row>
    <row r="387" spans="5:8">
      <c r="E387" s="2"/>
      <c r="F387" s="2"/>
      <c r="G387" s="2"/>
      <c r="H387" s="2"/>
    </row>
    <row r="388" spans="5:8">
      <c r="E388" s="2"/>
      <c r="F388" s="2"/>
      <c r="G388" s="2"/>
      <c r="H388" s="2"/>
    </row>
    <row r="389" spans="5:8">
      <c r="E389" s="2"/>
      <c r="F389" s="2"/>
      <c r="G389" s="2"/>
      <c r="H389" s="2"/>
    </row>
    <row r="390" spans="5:8">
      <c r="E390" s="2"/>
      <c r="F390" s="2"/>
      <c r="G390" s="2"/>
      <c r="H390" s="2"/>
    </row>
    <row r="391" spans="5:8">
      <c r="E391" s="2"/>
      <c r="F391" s="2"/>
      <c r="G391" s="2"/>
      <c r="H391" s="2"/>
    </row>
    <row r="392" spans="5:8">
      <c r="E392" s="2"/>
      <c r="F392" s="2"/>
      <c r="G392" s="2"/>
      <c r="H392" s="2"/>
    </row>
    <row r="393" spans="5:8">
      <c r="E393" s="2"/>
      <c r="F393" s="2"/>
      <c r="G393" s="2"/>
      <c r="H393" s="2"/>
    </row>
    <row r="394" spans="5:8">
      <c r="E394" s="2"/>
      <c r="F394" s="2"/>
      <c r="G394" s="2"/>
      <c r="H394" s="2"/>
    </row>
    <row r="395" spans="5:8">
      <c r="E395" s="2"/>
      <c r="F395" s="2"/>
      <c r="G395" s="2"/>
      <c r="H395" s="2"/>
    </row>
    <row r="396" spans="5:8">
      <c r="E396" s="4"/>
      <c r="F396" s="4"/>
      <c r="G396" s="4"/>
      <c r="H396" s="4"/>
    </row>
    <row r="397" spans="5:8">
      <c r="E397" s="2"/>
      <c r="F397" s="2"/>
      <c r="G397" s="2"/>
      <c r="H397" s="2"/>
    </row>
    <row r="398" spans="5:8">
      <c r="E398" s="2"/>
      <c r="F398" s="2"/>
      <c r="G398" s="2"/>
      <c r="H398" s="2"/>
    </row>
    <row r="399" spans="5:8">
      <c r="E399" s="2"/>
      <c r="F399" s="2"/>
      <c r="G399" s="2"/>
      <c r="H399" s="2"/>
    </row>
    <row r="400" spans="5:8">
      <c r="E400" s="4"/>
      <c r="F400" s="4"/>
      <c r="G400" s="4"/>
      <c r="H400" s="4"/>
    </row>
    <row r="401" spans="5:8">
      <c r="E401" s="4"/>
      <c r="F401" s="4"/>
      <c r="G401" s="4"/>
      <c r="H401" s="4"/>
    </row>
    <row r="402" spans="5:8">
      <c r="E402" s="2"/>
      <c r="F402" s="2"/>
      <c r="G402" s="2"/>
      <c r="H402" s="2"/>
    </row>
    <row r="403" spans="5:8">
      <c r="E403" s="2"/>
      <c r="F403" s="2"/>
      <c r="G403" s="2"/>
      <c r="H403" s="2"/>
    </row>
    <row r="404" spans="5:8">
      <c r="E404" s="2"/>
      <c r="F404" s="2"/>
      <c r="G404" s="2"/>
      <c r="H404" s="2"/>
    </row>
    <row r="405" spans="5:8">
      <c r="E405" s="4"/>
      <c r="F405" s="4"/>
      <c r="G405" s="4"/>
      <c r="H405" s="4"/>
    </row>
    <row r="406" spans="5:8">
      <c r="E406" s="2"/>
      <c r="F406" s="2"/>
      <c r="G406" s="2"/>
      <c r="H406" s="2"/>
    </row>
    <row r="407" spans="5:8">
      <c r="E407" s="2"/>
      <c r="F407" s="2"/>
      <c r="G407" s="2"/>
      <c r="H407" s="2"/>
    </row>
    <row r="408" spans="5:8">
      <c r="E408" s="2"/>
      <c r="F408" s="2"/>
      <c r="G408" s="2"/>
      <c r="H408" s="2"/>
    </row>
    <row r="409" spans="5:8">
      <c r="E409" s="2"/>
      <c r="F409" s="2"/>
      <c r="G409" s="2"/>
      <c r="H409" s="2"/>
    </row>
    <row r="410" spans="5:8">
      <c r="E410" s="2"/>
      <c r="F410" s="2"/>
      <c r="G410" s="2"/>
      <c r="H410" s="2"/>
    </row>
    <row r="411" spans="5:8">
      <c r="E411" s="2"/>
      <c r="F411" s="2"/>
      <c r="G411" s="2"/>
      <c r="H411" s="2"/>
    </row>
    <row r="412" spans="5:8">
      <c r="E412" s="4"/>
      <c r="F412" s="4"/>
      <c r="G412" s="4"/>
      <c r="H412" s="4"/>
    </row>
    <row r="413" spans="5:8">
      <c r="E413" s="2"/>
      <c r="F413" s="2"/>
      <c r="G413" s="2"/>
      <c r="H413" s="2"/>
    </row>
    <row r="414" spans="5:8">
      <c r="E414" s="2"/>
      <c r="F414" s="2"/>
      <c r="G414" s="2"/>
      <c r="H414" s="2"/>
    </row>
    <row r="415" spans="5:8">
      <c r="E415" s="2"/>
      <c r="F415" s="2"/>
      <c r="G415" s="2"/>
      <c r="H415" s="2"/>
    </row>
    <row r="416" spans="5:8">
      <c r="E416" s="4"/>
      <c r="F416" s="4"/>
      <c r="G416" s="4"/>
      <c r="H416" s="4"/>
    </row>
    <row r="417" spans="5:8">
      <c r="E417" s="2"/>
      <c r="F417" s="2"/>
      <c r="G417" s="2"/>
      <c r="H417" s="2"/>
    </row>
    <row r="418" spans="5:8">
      <c r="E418" s="2"/>
      <c r="F418" s="2"/>
      <c r="G418" s="2"/>
      <c r="H418" s="2"/>
    </row>
    <row r="419" spans="5:8">
      <c r="E419" s="2"/>
      <c r="F419" s="2"/>
      <c r="G419" s="2"/>
      <c r="H419" s="2"/>
    </row>
    <row r="420" spans="5:8">
      <c r="E420" s="2"/>
      <c r="F420" s="2"/>
      <c r="G420" s="2"/>
      <c r="H420" s="2"/>
    </row>
    <row r="421" spans="5:8">
      <c r="E421" s="2"/>
      <c r="F421" s="2"/>
      <c r="G421" s="2"/>
      <c r="H421" s="2"/>
    </row>
    <row r="422" spans="5:8">
      <c r="E422" s="2"/>
      <c r="F422" s="2"/>
      <c r="G422" s="2"/>
      <c r="H422" s="2"/>
    </row>
    <row r="423" spans="5:8">
      <c r="E423" s="2"/>
      <c r="F423" s="2"/>
      <c r="G423" s="2"/>
      <c r="H423" s="2"/>
    </row>
    <row r="424" spans="5:8">
      <c r="E424" s="2"/>
      <c r="F424" s="2"/>
      <c r="G424" s="2"/>
      <c r="H424" s="2"/>
    </row>
    <row r="425" spans="5:8">
      <c r="E425" s="2"/>
      <c r="F425" s="2"/>
      <c r="G425" s="2"/>
      <c r="H425" s="2"/>
    </row>
    <row r="426" spans="5:8">
      <c r="E426" s="2"/>
      <c r="F426" s="2"/>
      <c r="G426" s="2"/>
      <c r="H426" s="2"/>
    </row>
    <row r="427" spans="5:8">
      <c r="E427" s="2"/>
      <c r="F427" s="2"/>
      <c r="G427" s="2"/>
      <c r="H427" s="2"/>
    </row>
    <row r="428" spans="5:8">
      <c r="E428" s="2"/>
      <c r="F428" s="2"/>
      <c r="G428" s="2"/>
      <c r="H428" s="2"/>
    </row>
    <row r="429" spans="5:8">
      <c r="E429" s="2"/>
      <c r="F429" s="2"/>
      <c r="G429" s="2"/>
      <c r="H429" s="2"/>
    </row>
    <row r="430" spans="5:8">
      <c r="E430" s="2"/>
      <c r="F430" s="2"/>
      <c r="G430" s="2"/>
      <c r="H430" s="2"/>
    </row>
    <row r="431" spans="5:8">
      <c r="E431" s="2"/>
      <c r="F431" s="2"/>
      <c r="G431" s="2"/>
      <c r="H431" s="2"/>
    </row>
    <row r="432" spans="5:8">
      <c r="E432" s="4"/>
      <c r="F432" s="4"/>
      <c r="G432" s="4"/>
      <c r="H432" s="4"/>
    </row>
    <row r="433" spans="5:8">
      <c r="E433" s="2"/>
      <c r="F433" s="2"/>
      <c r="G433" s="2"/>
      <c r="H433" s="2"/>
    </row>
    <row r="434" spans="5:8">
      <c r="E434" s="2"/>
      <c r="F434" s="2"/>
      <c r="G434" s="2"/>
      <c r="H434" s="2"/>
    </row>
    <row r="435" spans="5:8">
      <c r="E435" s="4"/>
      <c r="F435" s="4"/>
      <c r="G435" s="4"/>
      <c r="H435" s="4"/>
    </row>
    <row r="436" spans="5:8">
      <c r="E436" s="4"/>
      <c r="F436" s="4"/>
      <c r="G436" s="4"/>
      <c r="H436" s="4"/>
    </row>
    <row r="437" spans="5:8">
      <c r="E437" s="4"/>
      <c r="F437" s="4"/>
      <c r="G437" s="4"/>
      <c r="H437" s="4"/>
    </row>
    <row r="438" spans="5:8">
      <c r="E438" s="4"/>
      <c r="F438" s="4"/>
      <c r="G438" s="4"/>
      <c r="H438" s="4"/>
    </row>
    <row r="439" spans="5:8">
      <c r="E439" s="2"/>
      <c r="F439" s="2"/>
      <c r="G439" s="2"/>
      <c r="H439" s="2"/>
    </row>
    <row r="440" spans="5:8">
      <c r="E440" s="2"/>
      <c r="F440" s="2"/>
      <c r="G440" s="2"/>
      <c r="H440" s="2"/>
    </row>
    <row r="441" spans="5:8">
      <c r="E441" s="2"/>
      <c r="F441" s="2"/>
      <c r="G441" s="2"/>
      <c r="H441" s="2"/>
    </row>
    <row r="442" spans="5:8">
      <c r="E442" s="4"/>
      <c r="F442" s="4"/>
      <c r="G442" s="4"/>
      <c r="H442" s="4"/>
    </row>
    <row r="443" spans="5:8">
      <c r="E443" s="2"/>
      <c r="F443" s="2"/>
      <c r="G443" s="2"/>
      <c r="H443" s="2"/>
    </row>
    <row r="444" spans="5:8">
      <c r="E444" s="2"/>
      <c r="F444" s="2"/>
      <c r="G444" s="2"/>
      <c r="H444" s="2"/>
    </row>
    <row r="445" spans="5:8">
      <c r="E445" s="4"/>
      <c r="F445" s="4"/>
      <c r="G445" s="4"/>
      <c r="H445" s="4"/>
    </row>
    <row r="446" spans="5:8">
      <c r="E446" s="2"/>
      <c r="F446" s="2"/>
      <c r="G446" s="2"/>
      <c r="H446" s="2"/>
    </row>
    <row r="447" spans="5:8">
      <c r="E447" s="2"/>
      <c r="F447" s="2"/>
      <c r="G447" s="2"/>
      <c r="H447" s="2"/>
    </row>
    <row r="448" spans="5:8">
      <c r="E448" s="4"/>
      <c r="F448" s="4"/>
      <c r="G448" s="4"/>
      <c r="H448" s="4"/>
    </row>
    <row r="449" spans="5:8">
      <c r="E449" s="4"/>
      <c r="F449" s="4"/>
      <c r="G449" s="4"/>
      <c r="H449" s="4"/>
    </row>
    <row r="450" spans="5:8">
      <c r="E450" s="2"/>
      <c r="F450" s="2"/>
      <c r="G450" s="2"/>
      <c r="H450" s="2"/>
    </row>
    <row r="451" spans="5:8">
      <c r="E451" s="2"/>
      <c r="F451" s="2"/>
      <c r="G451" s="2"/>
      <c r="H451" s="2"/>
    </row>
    <row r="452" spans="5:8">
      <c r="E452" s="2"/>
      <c r="F452" s="2"/>
      <c r="G452" s="2"/>
      <c r="H452" s="2"/>
    </row>
    <row r="453" spans="5:8">
      <c r="E453" s="2"/>
      <c r="F453" s="2"/>
      <c r="G453" s="2"/>
      <c r="H453" s="2"/>
    </row>
    <row r="454" spans="5:8">
      <c r="E454" s="4"/>
      <c r="F454" s="4"/>
      <c r="G454" s="4"/>
      <c r="H454" s="4"/>
    </row>
    <row r="455" spans="5:8">
      <c r="E455" s="2"/>
      <c r="F455" s="2"/>
      <c r="G455" s="2"/>
      <c r="H455" s="2"/>
    </row>
    <row r="456" spans="5:8">
      <c r="E456" s="2"/>
      <c r="F456" s="2"/>
      <c r="G456" s="2"/>
      <c r="H456" s="2"/>
    </row>
    <row r="457" spans="5:8">
      <c r="E457" s="2"/>
      <c r="F457" s="2"/>
      <c r="G457" s="2"/>
      <c r="H457" s="2"/>
    </row>
    <row r="458" spans="5:8">
      <c r="E458" s="2"/>
      <c r="F458" s="2"/>
      <c r="G458" s="2"/>
      <c r="H458" s="2"/>
    </row>
    <row r="459" spans="5:8">
      <c r="E459" s="2"/>
      <c r="F459" s="2"/>
      <c r="G459" s="2"/>
      <c r="H459" s="2"/>
    </row>
    <row r="460" spans="5:8">
      <c r="E460" s="4"/>
      <c r="F460" s="4"/>
      <c r="G460" s="4"/>
      <c r="H460" s="4"/>
    </row>
    <row r="461" spans="5:8">
      <c r="E461" s="2"/>
      <c r="F461" s="2"/>
      <c r="G461" s="2"/>
      <c r="H461" s="2"/>
    </row>
    <row r="462" spans="5:8">
      <c r="E462" s="2"/>
      <c r="F462" s="2"/>
      <c r="G462" s="2"/>
      <c r="H462" s="2"/>
    </row>
    <row r="463" spans="5:8">
      <c r="E463" s="4"/>
      <c r="F463" s="4"/>
      <c r="G463" s="4"/>
      <c r="H463" s="4"/>
    </row>
    <row r="464" spans="5:8">
      <c r="E464" s="2"/>
      <c r="F464" s="2"/>
      <c r="G464" s="2"/>
      <c r="H464" s="2"/>
    </row>
    <row r="465" spans="5:8">
      <c r="E465" s="2"/>
      <c r="F465" s="2"/>
      <c r="G465" s="2"/>
      <c r="H465" s="2"/>
    </row>
    <row r="466" spans="5:8">
      <c r="E466" s="2"/>
      <c r="F466" s="2"/>
      <c r="G466" s="2"/>
      <c r="H466" s="2"/>
    </row>
    <row r="467" spans="5:8">
      <c r="E467" s="2"/>
      <c r="F467" s="2"/>
      <c r="G467" s="2"/>
      <c r="H467" s="2"/>
    </row>
    <row r="468" spans="5:8">
      <c r="E468" s="2"/>
      <c r="F468" s="2"/>
      <c r="G468" s="2"/>
      <c r="H468" s="2"/>
    </row>
    <row r="469" spans="5:8">
      <c r="E469" s="2"/>
      <c r="F469" s="2"/>
      <c r="G469" s="2"/>
      <c r="H469" s="2"/>
    </row>
    <row r="470" spans="5:8">
      <c r="E470" s="2"/>
      <c r="F470" s="2"/>
      <c r="G470" s="2"/>
      <c r="H470" s="2"/>
    </row>
    <row r="471" spans="5:8">
      <c r="E471" s="2"/>
      <c r="F471" s="2"/>
      <c r="G471" s="2"/>
      <c r="H471" s="2"/>
    </row>
    <row r="472" spans="5:8">
      <c r="E472" s="2"/>
      <c r="F472" s="2"/>
      <c r="G472" s="2"/>
      <c r="H472" s="2"/>
    </row>
    <row r="473" spans="5:8">
      <c r="E473" s="4"/>
      <c r="F473" s="4"/>
      <c r="G473" s="4"/>
      <c r="H473" s="4"/>
    </row>
    <row r="474" spans="5:8">
      <c r="E474" s="2"/>
      <c r="F474" s="2"/>
      <c r="G474" s="2"/>
      <c r="H474" s="2"/>
    </row>
    <row r="475" spans="5:8">
      <c r="E475" s="2"/>
      <c r="F475" s="2"/>
      <c r="G475" s="2"/>
      <c r="H475" s="2"/>
    </row>
    <row r="476" spans="5:8">
      <c r="E476" s="4"/>
      <c r="F476" s="4"/>
      <c r="G476" s="4"/>
      <c r="H476" s="4"/>
    </row>
    <row r="477" spans="5:8">
      <c r="E477" s="2"/>
      <c r="F477" s="2"/>
      <c r="G477" s="2"/>
      <c r="H477" s="2"/>
    </row>
    <row r="478" spans="5:8">
      <c r="E478" s="2"/>
      <c r="F478" s="2"/>
      <c r="G478" s="2"/>
      <c r="H478" s="2"/>
    </row>
    <row r="479" spans="5:8">
      <c r="E479" s="2"/>
      <c r="F479" s="2"/>
      <c r="G479" s="2"/>
      <c r="H479" s="2"/>
    </row>
    <row r="480" spans="5:8">
      <c r="E480" s="2"/>
      <c r="F480" s="2"/>
      <c r="G480" s="2"/>
      <c r="H480" s="2"/>
    </row>
    <row r="481" spans="5:8">
      <c r="E481" s="2"/>
      <c r="F481" s="2"/>
      <c r="G481" s="2"/>
      <c r="H481" s="2"/>
    </row>
    <row r="482" spans="5:8">
      <c r="E482" s="2"/>
      <c r="F482" s="2"/>
      <c r="G482" s="2"/>
      <c r="H482" s="2"/>
    </row>
    <row r="483" spans="5:8">
      <c r="E483" s="2"/>
      <c r="F483" s="2"/>
      <c r="G483" s="2"/>
      <c r="H483" s="2"/>
    </row>
    <row r="484" spans="5:8">
      <c r="E484" s="2"/>
      <c r="F484" s="2"/>
      <c r="G484" s="2"/>
      <c r="H484" s="2"/>
    </row>
    <row r="485" spans="5:8">
      <c r="E485" s="4"/>
      <c r="F485" s="4"/>
      <c r="G485" s="4"/>
      <c r="H485" s="4"/>
    </row>
    <row r="486" spans="5:8">
      <c r="E486" s="4"/>
      <c r="F486" s="4"/>
      <c r="G486" s="4"/>
      <c r="H486" s="4"/>
    </row>
    <row r="487" spans="5:8">
      <c r="E487" s="4"/>
      <c r="F487" s="4"/>
      <c r="G487" s="4"/>
      <c r="H487" s="4"/>
    </row>
    <row r="488" spans="5:8">
      <c r="E488" s="2"/>
      <c r="F488" s="2"/>
      <c r="G488" s="2"/>
      <c r="H488" s="2"/>
    </row>
    <row r="489" spans="5:8">
      <c r="E489" s="2"/>
      <c r="F489" s="2"/>
      <c r="G489" s="2"/>
      <c r="H489" s="2"/>
    </row>
    <row r="490" spans="5:8">
      <c r="E490" s="4"/>
      <c r="F490" s="4"/>
      <c r="G490" s="4"/>
      <c r="H490" s="4"/>
    </row>
    <row r="491" spans="5:8">
      <c r="E491" s="2"/>
      <c r="F491" s="2"/>
      <c r="G491" s="2"/>
      <c r="H491" s="2"/>
    </row>
    <row r="492" spans="5:8">
      <c r="E492" s="2"/>
      <c r="F492" s="2"/>
      <c r="G492" s="2"/>
      <c r="H492" s="2"/>
    </row>
    <row r="493" spans="5:8">
      <c r="E493" s="2"/>
      <c r="F493" s="2"/>
      <c r="G493" s="2"/>
      <c r="H493" s="2"/>
    </row>
    <row r="494" spans="5:8">
      <c r="E494" s="2"/>
      <c r="F494" s="2"/>
      <c r="G494" s="2"/>
      <c r="H494" s="2"/>
    </row>
    <row r="495" spans="5:8">
      <c r="E495" s="2"/>
      <c r="F495" s="2"/>
      <c r="G495" s="2"/>
      <c r="H495" s="2"/>
    </row>
    <row r="496" spans="5:8">
      <c r="E496" s="2"/>
      <c r="F496" s="2"/>
      <c r="G496" s="2"/>
      <c r="H496" s="2"/>
    </row>
    <row r="497" spans="5:8">
      <c r="E497" s="2"/>
      <c r="F497" s="2"/>
      <c r="G497" s="2"/>
      <c r="H497" s="2"/>
    </row>
    <row r="498" spans="5:8">
      <c r="E498" s="4"/>
      <c r="F498" s="4"/>
      <c r="G498" s="4"/>
      <c r="H498" s="4"/>
    </row>
    <row r="499" spans="5:8">
      <c r="E499" s="4"/>
      <c r="F499" s="4"/>
      <c r="G499" s="4"/>
      <c r="H499" s="4"/>
    </row>
    <row r="500" spans="5:8">
      <c r="E500" s="2"/>
      <c r="F500" s="2"/>
      <c r="G500" s="2"/>
      <c r="H500" s="2"/>
    </row>
    <row r="501" spans="5:8">
      <c r="E501" s="2"/>
      <c r="F501" s="2"/>
      <c r="G501" s="2"/>
      <c r="H501" s="2"/>
    </row>
    <row r="502" spans="5:8">
      <c r="E502" s="4"/>
      <c r="F502" s="4"/>
      <c r="G502" s="4"/>
      <c r="H502" s="4"/>
    </row>
    <row r="503" spans="5:8">
      <c r="E503" s="2"/>
      <c r="F503" s="2"/>
      <c r="G503" s="2"/>
      <c r="H503" s="2"/>
    </row>
    <row r="504" spans="5:8">
      <c r="E504" s="2"/>
      <c r="F504" s="2"/>
      <c r="G504" s="2"/>
      <c r="H504" s="2"/>
    </row>
    <row r="505" spans="5:8">
      <c r="E505" s="4"/>
      <c r="F505" s="4"/>
      <c r="G505" s="4"/>
      <c r="H505" s="4"/>
    </row>
    <row r="506" spans="5:8">
      <c r="E506" s="4"/>
      <c r="F506" s="4"/>
      <c r="G506" s="4"/>
      <c r="H506" s="4"/>
    </row>
    <row r="507" spans="5:8">
      <c r="E507" s="4"/>
      <c r="F507" s="4"/>
      <c r="G507" s="4"/>
      <c r="H507" s="4"/>
    </row>
    <row r="508" spans="5:8">
      <c r="E508" s="4"/>
      <c r="F508" s="4"/>
      <c r="G508" s="4"/>
      <c r="H508" s="4"/>
    </row>
    <row r="509" spans="5:8">
      <c r="E509" s="4"/>
      <c r="F509" s="4"/>
      <c r="G509" s="4"/>
      <c r="H509" s="4"/>
    </row>
    <row r="510" spans="5:8">
      <c r="E510" s="2"/>
      <c r="F510" s="2"/>
      <c r="G510" s="2"/>
      <c r="H510" s="2"/>
    </row>
    <row r="511" spans="5:8">
      <c r="E511" s="2"/>
      <c r="F511" s="2"/>
      <c r="G511" s="2"/>
      <c r="H511" s="2"/>
    </row>
    <row r="512" spans="5:8">
      <c r="E512" s="2"/>
      <c r="F512" s="2"/>
      <c r="G512" s="2"/>
      <c r="H512" s="2"/>
    </row>
    <row r="513" spans="5:8">
      <c r="E513" s="2"/>
      <c r="F513" s="2"/>
      <c r="G513" s="2"/>
      <c r="H513" s="2"/>
    </row>
    <row r="514" spans="5:8">
      <c r="E514" s="2"/>
      <c r="F514" s="2"/>
      <c r="G514" s="2"/>
      <c r="H514" s="2"/>
    </row>
    <row r="515" spans="5:8">
      <c r="E515" s="2"/>
      <c r="F515" s="2"/>
      <c r="G515" s="2"/>
      <c r="H515" s="2"/>
    </row>
    <row r="516" spans="5:8">
      <c r="E516" s="2"/>
      <c r="F516" s="2"/>
      <c r="G516" s="2"/>
      <c r="H516" s="2"/>
    </row>
    <row r="517" spans="5:8">
      <c r="E517" s="2"/>
      <c r="F517" s="2"/>
      <c r="G517" s="2"/>
      <c r="H517" s="2"/>
    </row>
    <row r="518" spans="5:8">
      <c r="E518" s="2"/>
      <c r="F518" s="2"/>
      <c r="G518" s="2"/>
      <c r="H518" s="2"/>
    </row>
    <row r="519" spans="5:8">
      <c r="E519" s="2"/>
      <c r="F519" s="2"/>
      <c r="G519" s="2"/>
      <c r="H519" s="2"/>
    </row>
    <row r="520" spans="5:8">
      <c r="E520" s="2"/>
      <c r="F520" s="2"/>
      <c r="G520" s="2"/>
      <c r="H520" s="2"/>
    </row>
    <row r="521" spans="5:8">
      <c r="E521" s="2"/>
      <c r="F521" s="2"/>
      <c r="G521" s="2"/>
      <c r="H521" s="2"/>
    </row>
    <row r="522" spans="5:8">
      <c r="E522" s="2"/>
      <c r="F522" s="2"/>
      <c r="G522" s="2"/>
      <c r="H522" s="2"/>
    </row>
    <row r="523" spans="5:8">
      <c r="E523" s="2"/>
      <c r="F523" s="2"/>
      <c r="G523" s="2"/>
      <c r="H523" s="2"/>
    </row>
    <row r="524" spans="5:8">
      <c r="E524" s="2"/>
      <c r="F524" s="2"/>
      <c r="G524" s="2"/>
      <c r="H524" s="2"/>
    </row>
    <row r="525" spans="5:8">
      <c r="E525" s="2"/>
      <c r="F525" s="2"/>
      <c r="G525" s="2"/>
      <c r="H525" s="2"/>
    </row>
    <row r="526" spans="5:8">
      <c r="E526" s="2"/>
      <c r="F526" s="2"/>
      <c r="G526" s="2"/>
      <c r="H526" s="2"/>
    </row>
    <row r="527" spans="5:8">
      <c r="E527" s="2"/>
      <c r="F527" s="2"/>
      <c r="G527" s="2"/>
      <c r="H527" s="2"/>
    </row>
    <row r="528" spans="5:8">
      <c r="E528" s="2"/>
      <c r="F528" s="2"/>
      <c r="G528" s="2"/>
      <c r="H528" s="2"/>
    </row>
    <row r="529" spans="5:8">
      <c r="E529" s="2"/>
      <c r="F529" s="2"/>
      <c r="G529" s="2"/>
      <c r="H529" s="2"/>
    </row>
    <row r="530" spans="5:8">
      <c r="E530" s="2"/>
      <c r="F530" s="2"/>
      <c r="G530" s="2"/>
      <c r="H530" s="2"/>
    </row>
    <row r="531" spans="5:8">
      <c r="E531" s="2"/>
      <c r="F531" s="2"/>
      <c r="G531" s="2"/>
      <c r="H531" s="2"/>
    </row>
    <row r="532" spans="5:8">
      <c r="E532" s="2"/>
      <c r="F532" s="2"/>
      <c r="G532" s="2"/>
      <c r="H532" s="2"/>
    </row>
    <row r="533" spans="5:8">
      <c r="E533" s="2"/>
      <c r="F533" s="2"/>
      <c r="G533" s="2"/>
      <c r="H533" s="2"/>
    </row>
    <row r="534" spans="5:8">
      <c r="E534" s="2"/>
      <c r="F534" s="2"/>
      <c r="G534" s="2"/>
      <c r="H534" s="2"/>
    </row>
    <row r="535" spans="5:8">
      <c r="E535" s="2"/>
      <c r="F535" s="2"/>
      <c r="G535" s="2"/>
      <c r="H535" s="2"/>
    </row>
    <row r="536" spans="5:8">
      <c r="E536" s="2"/>
      <c r="F536" s="2"/>
      <c r="G536" s="2"/>
      <c r="H536" s="2"/>
    </row>
    <row r="537" spans="5:8">
      <c r="E537" s="2"/>
      <c r="F537" s="2"/>
      <c r="G537" s="2"/>
      <c r="H537" s="2"/>
    </row>
    <row r="538" spans="5:8">
      <c r="E538" s="2"/>
      <c r="F538" s="2"/>
      <c r="G538" s="2"/>
      <c r="H538" s="2"/>
    </row>
    <row r="539" spans="5:8">
      <c r="E539" s="2"/>
      <c r="F539" s="2"/>
      <c r="G539" s="2"/>
      <c r="H539" s="2"/>
    </row>
    <row r="540" spans="5:8">
      <c r="E540" s="2"/>
      <c r="F540" s="2"/>
      <c r="G540" s="2"/>
      <c r="H540" s="2"/>
    </row>
    <row r="541" spans="5:8">
      <c r="E541" s="2"/>
      <c r="F541" s="2"/>
      <c r="G541" s="2"/>
      <c r="H541" s="2"/>
    </row>
    <row r="542" spans="5:8">
      <c r="E542" s="4"/>
      <c r="F542" s="4"/>
      <c r="G542" s="4"/>
      <c r="H542" s="4"/>
    </row>
    <row r="543" spans="5:8">
      <c r="E543" s="2"/>
      <c r="F543" s="2"/>
      <c r="G543" s="2"/>
      <c r="H543" s="2"/>
    </row>
    <row r="544" spans="5:8">
      <c r="E544" s="4"/>
      <c r="F544" s="4"/>
      <c r="G544" s="4"/>
      <c r="H544" s="4"/>
    </row>
    <row r="545" spans="5:8">
      <c r="E545" s="2"/>
      <c r="F545" s="2"/>
      <c r="G545" s="2"/>
      <c r="H545" s="2"/>
    </row>
    <row r="546" spans="5:8">
      <c r="E546" s="2"/>
      <c r="F546" s="2"/>
      <c r="G546" s="2"/>
      <c r="H546" s="2"/>
    </row>
    <row r="547" spans="5:8">
      <c r="E547" s="4"/>
      <c r="F547" s="4"/>
      <c r="G547" s="4"/>
      <c r="H547" s="4"/>
    </row>
    <row r="548" spans="5:8">
      <c r="E548" s="2"/>
      <c r="F548" s="2"/>
      <c r="G548" s="2"/>
      <c r="H548" s="2"/>
    </row>
    <row r="549" spans="5:8">
      <c r="E549" s="2"/>
      <c r="F549" s="2"/>
      <c r="G549" s="2"/>
      <c r="H549" s="2"/>
    </row>
    <row r="550" spans="5:8">
      <c r="E550" s="2"/>
      <c r="F550" s="2"/>
      <c r="G550" s="2"/>
      <c r="H550" s="2"/>
    </row>
    <row r="551" spans="5:8">
      <c r="E551" s="2"/>
      <c r="F551" s="2"/>
      <c r="G551" s="2"/>
      <c r="H551" s="2"/>
    </row>
    <row r="552" spans="5:8">
      <c r="E552" s="4"/>
      <c r="F552" s="4"/>
      <c r="G552" s="4"/>
      <c r="H552" s="4"/>
    </row>
    <row r="553" spans="5:8">
      <c r="E553" s="2"/>
      <c r="F553" s="2"/>
      <c r="G553" s="2"/>
      <c r="H553" s="2"/>
    </row>
    <row r="554" spans="5:8">
      <c r="E554" s="2"/>
      <c r="F554" s="2"/>
      <c r="G554" s="2"/>
      <c r="H554" s="2"/>
    </row>
    <row r="555" spans="5:8">
      <c r="E555" s="2"/>
      <c r="F555" s="2"/>
      <c r="G555" s="2"/>
      <c r="H555" s="2"/>
    </row>
    <row r="556" spans="5:8">
      <c r="E556" s="4"/>
      <c r="F556" s="4"/>
      <c r="G556" s="4"/>
      <c r="H556" s="4"/>
    </row>
    <row r="557" spans="5:8">
      <c r="E557" s="2"/>
      <c r="F557" s="2"/>
      <c r="G557" s="2"/>
      <c r="H557" s="2"/>
    </row>
    <row r="558" spans="5:8">
      <c r="E558" s="2"/>
      <c r="F558" s="2"/>
      <c r="G558" s="2"/>
      <c r="H558" s="2"/>
    </row>
    <row r="559" spans="5:8">
      <c r="E559" s="4"/>
      <c r="F559" s="4"/>
      <c r="G559" s="4"/>
      <c r="H559" s="4"/>
    </row>
    <row r="560" spans="5:8">
      <c r="E560" s="2"/>
      <c r="F560" s="2"/>
      <c r="G560" s="2"/>
      <c r="H560" s="2"/>
    </row>
    <row r="561" spans="5:8">
      <c r="E561" s="2"/>
      <c r="F561" s="2"/>
      <c r="G561" s="2"/>
      <c r="H561" s="2"/>
    </row>
    <row r="562" spans="5:8">
      <c r="E562" s="2"/>
      <c r="F562" s="2"/>
      <c r="G562" s="2"/>
      <c r="H562" s="2"/>
    </row>
    <row r="563" spans="5:8">
      <c r="E563" s="2"/>
      <c r="F563" s="2"/>
      <c r="G563" s="2"/>
      <c r="H563" s="2"/>
    </row>
    <row r="564" spans="5:8">
      <c r="E564" s="2"/>
      <c r="F564" s="2"/>
      <c r="G564" s="2"/>
      <c r="H564" s="2"/>
    </row>
    <row r="565" spans="5:8">
      <c r="E565" s="2"/>
      <c r="F565" s="2"/>
      <c r="G565" s="2"/>
      <c r="H565" s="2"/>
    </row>
    <row r="566" spans="5:8">
      <c r="E566" s="2"/>
      <c r="F566" s="2"/>
      <c r="G566" s="2"/>
      <c r="H566" s="2"/>
    </row>
    <row r="567" spans="5:8">
      <c r="E567" s="2"/>
      <c r="F567" s="2"/>
      <c r="G567" s="2"/>
      <c r="H567" s="2"/>
    </row>
    <row r="568" spans="5:8">
      <c r="E568" s="4"/>
      <c r="F568" s="4"/>
      <c r="G568" s="4"/>
      <c r="H568" s="4"/>
    </row>
    <row r="569" spans="5:8">
      <c r="E569" s="2"/>
      <c r="F569" s="2"/>
      <c r="G569" s="2"/>
      <c r="H569" s="2"/>
    </row>
    <row r="570" spans="5:8">
      <c r="E570" s="2"/>
      <c r="F570" s="2"/>
      <c r="G570" s="2"/>
      <c r="H570" s="2"/>
    </row>
    <row r="571" spans="5:8">
      <c r="E571" s="4"/>
      <c r="F571" s="4"/>
      <c r="G571" s="4"/>
      <c r="H571" s="4"/>
    </row>
    <row r="572" spans="5:8">
      <c r="E572" s="2"/>
      <c r="F572" s="2"/>
      <c r="G572" s="2"/>
      <c r="H572" s="2"/>
    </row>
    <row r="573" spans="5:8">
      <c r="E573" s="2"/>
      <c r="F573" s="2"/>
      <c r="G573" s="2"/>
      <c r="H573" s="2"/>
    </row>
    <row r="574" spans="5:8">
      <c r="E574" s="2"/>
      <c r="F574" s="2"/>
      <c r="G574" s="2"/>
      <c r="H574" s="2"/>
    </row>
    <row r="575" spans="5:8">
      <c r="E575" s="2"/>
      <c r="F575" s="2"/>
      <c r="G575" s="2"/>
      <c r="H575" s="2"/>
    </row>
    <row r="576" spans="5:8">
      <c r="E576" s="2"/>
      <c r="F576" s="2"/>
      <c r="G576" s="2"/>
      <c r="H576" s="2"/>
    </row>
    <row r="577" spans="5:8">
      <c r="E577" s="2"/>
      <c r="F577" s="2"/>
      <c r="G577" s="2"/>
      <c r="H577" s="2"/>
    </row>
    <row r="578" spans="5:8">
      <c r="E578" s="2"/>
      <c r="F578" s="2"/>
      <c r="G578" s="2"/>
      <c r="H578" s="2"/>
    </row>
    <row r="579" spans="5:8">
      <c r="E579" s="4"/>
      <c r="F579" s="4"/>
      <c r="G579" s="4"/>
      <c r="H579" s="4"/>
    </row>
    <row r="580" spans="5:8">
      <c r="E580" s="2"/>
      <c r="F580" s="2"/>
      <c r="G580" s="2"/>
      <c r="H580" s="2"/>
    </row>
    <row r="581" spans="5:8">
      <c r="E581" s="2"/>
      <c r="F581" s="2"/>
      <c r="G581" s="2"/>
      <c r="H581" s="2"/>
    </row>
    <row r="582" spans="5:8">
      <c r="E582" s="4"/>
      <c r="F582" s="4"/>
      <c r="G582" s="4"/>
      <c r="H582" s="4"/>
    </row>
    <row r="583" spans="5:8">
      <c r="E583" s="2"/>
      <c r="F583" s="2"/>
      <c r="G583" s="2"/>
      <c r="H583" s="2"/>
    </row>
    <row r="584" spans="5:8">
      <c r="E584" s="2"/>
      <c r="F584" s="2"/>
      <c r="G584" s="2"/>
      <c r="H584" s="2"/>
    </row>
    <row r="585" spans="5:8">
      <c r="E585" s="2"/>
      <c r="F585" s="2"/>
      <c r="G585" s="2"/>
      <c r="H585" s="2"/>
    </row>
    <row r="586" spans="5:8">
      <c r="E586" s="2"/>
      <c r="F586" s="2"/>
      <c r="G586" s="2"/>
      <c r="H586" s="2"/>
    </row>
    <row r="587" spans="5:8">
      <c r="E587" s="2"/>
      <c r="F587" s="2"/>
      <c r="G587" s="2"/>
      <c r="H587" s="2"/>
    </row>
    <row r="588" spans="5:8">
      <c r="E588" s="4"/>
      <c r="F588" s="4"/>
      <c r="G588" s="4"/>
      <c r="H588" s="4"/>
    </row>
    <row r="589" spans="5:8">
      <c r="E589" s="4"/>
      <c r="F589" s="4"/>
      <c r="G589" s="4"/>
      <c r="H589" s="4"/>
    </row>
    <row r="590" spans="5:8">
      <c r="E590" s="4"/>
      <c r="F590" s="4"/>
      <c r="G590" s="4"/>
      <c r="H590" s="4"/>
    </row>
    <row r="591" spans="5:8">
      <c r="E591" s="4"/>
      <c r="F591" s="4"/>
      <c r="G591" s="4"/>
      <c r="H591" s="4"/>
    </row>
    <row r="592" spans="5:8">
      <c r="E592" s="2"/>
      <c r="F592" s="2"/>
      <c r="G592" s="2"/>
      <c r="H592" s="2"/>
    </row>
    <row r="593" spans="5:8">
      <c r="E593" s="2"/>
      <c r="F593" s="2"/>
      <c r="G593" s="2"/>
      <c r="H593" s="2"/>
    </row>
    <row r="594" spans="5:8">
      <c r="E594" s="2"/>
      <c r="F594" s="2"/>
      <c r="G594" s="2"/>
      <c r="H594" s="2"/>
    </row>
    <row r="595" spans="5:8">
      <c r="E595" s="2"/>
      <c r="F595" s="2"/>
      <c r="G595" s="2"/>
      <c r="H595" s="2"/>
    </row>
    <row r="596" spans="5:8">
      <c r="E596" s="2"/>
      <c r="F596" s="2"/>
      <c r="G596" s="2"/>
      <c r="H596" s="2"/>
    </row>
    <row r="597" spans="5:8">
      <c r="E597" s="4"/>
      <c r="F597" s="4"/>
      <c r="G597" s="4"/>
      <c r="H597" s="4"/>
    </row>
    <row r="598" spans="5:8">
      <c r="E598" s="2"/>
      <c r="F598" s="2"/>
      <c r="G598" s="2"/>
      <c r="H598" s="2"/>
    </row>
    <row r="599" spans="5:8">
      <c r="E599" s="2"/>
      <c r="F599" s="2"/>
      <c r="G599" s="2"/>
      <c r="H599" s="2"/>
    </row>
    <row r="600" spans="5:8">
      <c r="E600" s="4"/>
      <c r="F600" s="4"/>
      <c r="G600" s="4"/>
      <c r="H600" s="4"/>
    </row>
    <row r="601" spans="5:8">
      <c r="E601" s="2"/>
      <c r="F601" s="2"/>
      <c r="G601" s="2"/>
      <c r="H601" s="2"/>
    </row>
    <row r="602" spans="5:8">
      <c r="E602" s="2"/>
      <c r="F602" s="2"/>
      <c r="G602" s="2"/>
      <c r="H602" s="2"/>
    </row>
    <row r="603" spans="5:8">
      <c r="E603" s="4"/>
      <c r="F603" s="4"/>
      <c r="G603" s="4"/>
      <c r="H603" s="4"/>
    </row>
    <row r="604" spans="5:8">
      <c r="E604" s="2"/>
      <c r="F604" s="2"/>
      <c r="G604" s="2"/>
      <c r="H604" s="2"/>
    </row>
    <row r="605" spans="5:8">
      <c r="E605" s="2"/>
      <c r="F605" s="2"/>
      <c r="G605" s="2"/>
      <c r="H605" s="2"/>
    </row>
    <row r="606" spans="5:8">
      <c r="E606" s="2"/>
      <c r="F606" s="2"/>
      <c r="G606" s="2"/>
      <c r="H606" s="2"/>
    </row>
    <row r="607" spans="5:8">
      <c r="E607" s="2"/>
      <c r="F607" s="2"/>
      <c r="G607" s="2"/>
      <c r="H607" s="2"/>
    </row>
    <row r="608" spans="5:8">
      <c r="E608" s="2"/>
      <c r="F608" s="2"/>
      <c r="G608" s="2"/>
      <c r="H608" s="2"/>
    </row>
    <row r="609" spans="5:8">
      <c r="E609" s="2"/>
      <c r="F609" s="2"/>
      <c r="G609" s="2"/>
      <c r="H609" s="2"/>
    </row>
    <row r="610" spans="5:8">
      <c r="E610" s="2"/>
      <c r="F610" s="2"/>
      <c r="G610" s="2"/>
      <c r="H610" s="2"/>
    </row>
    <row r="611" spans="5:8">
      <c r="E611" s="2"/>
      <c r="F611" s="2"/>
      <c r="G611" s="2"/>
      <c r="H611" s="2"/>
    </row>
    <row r="612" spans="5:8">
      <c r="E612" s="4"/>
      <c r="F612" s="4"/>
      <c r="G612" s="4"/>
      <c r="H612" s="4"/>
    </row>
    <row r="613" spans="5:8">
      <c r="E613" s="2"/>
      <c r="F613" s="2"/>
      <c r="G613" s="2"/>
      <c r="H613" s="2"/>
    </row>
    <row r="614" spans="5:8">
      <c r="E614" s="2"/>
      <c r="F614" s="2"/>
      <c r="G614" s="2"/>
      <c r="H614" s="2"/>
    </row>
    <row r="615" spans="5:8">
      <c r="E615" s="2"/>
      <c r="F615" s="2"/>
      <c r="G615" s="2"/>
      <c r="H615" s="2"/>
    </row>
    <row r="616" spans="5:8">
      <c r="E616" s="4"/>
      <c r="F616" s="4"/>
      <c r="G616" s="4"/>
      <c r="H616" s="4"/>
    </row>
    <row r="617" spans="5:8">
      <c r="E617" s="4"/>
      <c r="F617" s="4"/>
      <c r="G617" s="4"/>
      <c r="H617" s="4"/>
    </row>
    <row r="618" spans="5:8">
      <c r="E618" s="2"/>
      <c r="F618" s="2"/>
      <c r="G618" s="2"/>
      <c r="H618" s="2"/>
    </row>
    <row r="619" spans="5:8">
      <c r="E619" s="2"/>
      <c r="F619" s="2"/>
      <c r="G619" s="2"/>
      <c r="H619" s="2"/>
    </row>
    <row r="620" spans="5:8">
      <c r="E620" s="2"/>
      <c r="F620" s="2"/>
      <c r="G620" s="2"/>
      <c r="H620" s="2"/>
    </row>
    <row r="621" spans="5:8">
      <c r="E621" s="2"/>
      <c r="F621" s="2"/>
      <c r="G621" s="2"/>
      <c r="H621" s="2"/>
    </row>
    <row r="622" spans="5:8">
      <c r="E622" s="2"/>
      <c r="F622" s="2"/>
      <c r="G622" s="2"/>
      <c r="H622" s="2"/>
    </row>
    <row r="623" spans="5:8">
      <c r="E623" s="4"/>
      <c r="F623" s="4"/>
      <c r="G623" s="4"/>
      <c r="H623" s="4"/>
    </row>
    <row r="624" spans="5:8">
      <c r="E624" s="2"/>
      <c r="F624" s="2"/>
      <c r="G624" s="2"/>
      <c r="H624" s="2"/>
    </row>
    <row r="625" spans="5:8">
      <c r="E625" s="2"/>
      <c r="F625" s="2"/>
      <c r="G625" s="2"/>
      <c r="H625" s="2"/>
    </row>
    <row r="626" spans="5:8">
      <c r="E626" s="4"/>
      <c r="F626" s="4"/>
      <c r="G626" s="4"/>
      <c r="H626" s="4"/>
    </row>
    <row r="627" spans="5:8">
      <c r="E627" s="2"/>
      <c r="F627" s="2"/>
      <c r="G627" s="2"/>
      <c r="H627" s="2"/>
    </row>
    <row r="628" spans="5:8">
      <c r="E628" s="2"/>
      <c r="F628" s="2"/>
      <c r="G628" s="2"/>
      <c r="H628" s="2"/>
    </row>
    <row r="629" spans="5:8">
      <c r="E629" s="2"/>
      <c r="F629" s="2"/>
      <c r="G629" s="2"/>
      <c r="H629" s="2"/>
    </row>
    <row r="630" spans="5:8">
      <c r="E630" s="2"/>
      <c r="F630" s="2"/>
      <c r="G630" s="2"/>
      <c r="H630" s="2"/>
    </row>
    <row r="631" spans="5:8">
      <c r="E631" s="2"/>
      <c r="F631" s="2"/>
      <c r="G631" s="2"/>
      <c r="H631" s="2"/>
    </row>
    <row r="632" spans="5:8">
      <c r="E632" s="2"/>
      <c r="F632" s="2"/>
      <c r="G632" s="2"/>
      <c r="H632" s="2"/>
    </row>
    <row r="633" spans="5:8">
      <c r="E633" s="2"/>
      <c r="F633" s="2"/>
      <c r="G633" s="2"/>
      <c r="H633" s="2"/>
    </row>
    <row r="634" spans="5:8">
      <c r="E634" s="2"/>
      <c r="F634" s="2"/>
      <c r="G634" s="2"/>
      <c r="H634" s="2"/>
    </row>
    <row r="635" spans="5:8">
      <c r="E635" s="2"/>
      <c r="F635" s="2"/>
      <c r="G635" s="2"/>
      <c r="H635" s="2"/>
    </row>
    <row r="636" spans="5:8">
      <c r="E636" s="4"/>
      <c r="F636" s="4"/>
      <c r="G636" s="4"/>
      <c r="H636" s="4"/>
    </row>
    <row r="637" spans="5:8">
      <c r="E637" s="2"/>
      <c r="F637" s="2"/>
      <c r="G637" s="2"/>
      <c r="H637" s="2"/>
    </row>
    <row r="638" spans="5:8">
      <c r="E638" s="2"/>
      <c r="F638" s="2"/>
      <c r="G638" s="2"/>
      <c r="H638" s="2"/>
    </row>
    <row r="639" spans="5:8">
      <c r="E639" s="2"/>
      <c r="F639" s="2"/>
      <c r="G639" s="2"/>
      <c r="H639" s="2"/>
    </row>
    <row r="640" spans="5:8">
      <c r="E640" s="2"/>
      <c r="F640" s="2"/>
      <c r="G640" s="2"/>
      <c r="H640" s="2"/>
    </row>
    <row r="641" spans="5:8">
      <c r="E641" s="4"/>
      <c r="F641" s="4"/>
      <c r="G641" s="4"/>
      <c r="H641" s="4"/>
    </row>
    <row r="642" spans="5:8">
      <c r="E642" s="2"/>
      <c r="F642" s="2"/>
      <c r="G642" s="2"/>
      <c r="H642" s="2"/>
    </row>
    <row r="643" spans="5:8">
      <c r="E643" s="2"/>
      <c r="F643" s="2"/>
      <c r="G643" s="2"/>
      <c r="H643" s="2"/>
    </row>
    <row r="644" spans="5:8">
      <c r="E644" s="2"/>
      <c r="F644" s="2"/>
      <c r="G644" s="2"/>
      <c r="H644" s="2"/>
    </row>
    <row r="645" spans="5:8">
      <c r="E645" s="2"/>
      <c r="F645" s="2"/>
      <c r="G645" s="2"/>
      <c r="H645" s="2"/>
    </row>
    <row r="646" spans="5:8">
      <c r="E646" s="2"/>
      <c r="F646" s="2"/>
      <c r="G646" s="2"/>
      <c r="H646" s="2"/>
    </row>
    <row r="647" spans="5:8">
      <c r="E647" s="2"/>
      <c r="F647" s="2"/>
      <c r="G647" s="2"/>
      <c r="H647" s="2"/>
    </row>
    <row r="648" spans="5:8">
      <c r="E648" s="2"/>
      <c r="F648" s="2"/>
      <c r="G648" s="2"/>
      <c r="H648" s="2"/>
    </row>
    <row r="649" spans="5:8">
      <c r="E649" s="2"/>
      <c r="F649" s="2"/>
      <c r="G649" s="2"/>
      <c r="H649" s="2"/>
    </row>
    <row r="650" spans="5:8">
      <c r="E650" s="2"/>
      <c r="F650" s="2"/>
      <c r="G650" s="2"/>
      <c r="H650" s="2"/>
    </row>
    <row r="651" spans="5:8">
      <c r="E651" s="2"/>
      <c r="F651" s="2"/>
      <c r="G651" s="2"/>
      <c r="H651" s="2"/>
    </row>
    <row r="652" spans="5:8">
      <c r="E652" s="2"/>
      <c r="F652" s="2"/>
      <c r="G652" s="2"/>
      <c r="H652" s="2"/>
    </row>
    <row r="653" spans="5:8">
      <c r="E653" s="2"/>
      <c r="F653" s="2"/>
      <c r="G653" s="2"/>
      <c r="H653" s="2"/>
    </row>
    <row r="654" spans="5:8">
      <c r="E654" s="2"/>
      <c r="F654" s="2"/>
      <c r="G654" s="2"/>
      <c r="H654" s="2"/>
    </row>
    <row r="655" spans="5:8">
      <c r="E655" s="4"/>
      <c r="F655" s="4"/>
      <c r="G655" s="4"/>
      <c r="H655" s="4"/>
    </row>
    <row r="656" spans="5:8">
      <c r="E656" s="4"/>
      <c r="F656" s="4"/>
      <c r="G656" s="4"/>
      <c r="H656" s="4"/>
    </row>
    <row r="657" spans="5:8">
      <c r="E657" s="4"/>
      <c r="F657" s="4"/>
      <c r="G657" s="4"/>
      <c r="H657" s="4"/>
    </row>
    <row r="658" spans="5:8">
      <c r="E658" s="4"/>
      <c r="F658" s="4"/>
      <c r="G658" s="4"/>
      <c r="H658" s="4"/>
    </row>
    <row r="659" spans="5:8">
      <c r="E659" s="2"/>
      <c r="F659" s="2"/>
      <c r="G659" s="2"/>
      <c r="H659" s="2"/>
    </row>
    <row r="660" spans="5:8">
      <c r="E660" s="2"/>
      <c r="F660" s="2"/>
      <c r="G660" s="2"/>
      <c r="H660" s="2"/>
    </row>
    <row r="661" spans="5:8">
      <c r="E661" s="2"/>
      <c r="F661" s="2"/>
      <c r="G661" s="2"/>
      <c r="H661" s="2"/>
    </row>
    <row r="662" spans="5:8">
      <c r="E662" s="2"/>
      <c r="F662" s="2"/>
      <c r="G662" s="2"/>
      <c r="H662" s="2"/>
    </row>
    <row r="663" spans="5:8">
      <c r="E663" s="2"/>
      <c r="F663" s="2"/>
      <c r="G663" s="2"/>
      <c r="H663" s="2"/>
    </row>
    <row r="664" spans="5:8">
      <c r="E664" s="2"/>
      <c r="F664" s="2"/>
      <c r="G664" s="2"/>
      <c r="H664" s="2"/>
    </row>
    <row r="665" spans="5:8">
      <c r="E665" s="2"/>
      <c r="F665" s="2"/>
      <c r="G665" s="2"/>
      <c r="H665" s="2"/>
    </row>
    <row r="666" spans="5:8">
      <c r="E666" s="2"/>
      <c r="F666" s="2"/>
      <c r="G666" s="2"/>
      <c r="H666" s="2"/>
    </row>
    <row r="667" spans="5:8">
      <c r="E667" s="4"/>
      <c r="F667" s="4"/>
      <c r="G667" s="4"/>
      <c r="H667" s="4"/>
    </row>
    <row r="668" spans="5:8">
      <c r="E668" s="4"/>
      <c r="F668" s="4"/>
      <c r="G668" s="4"/>
      <c r="H668" s="4"/>
    </row>
    <row r="669" spans="5:8">
      <c r="E669" s="4"/>
      <c r="F669" s="4"/>
      <c r="G669" s="4"/>
      <c r="H669" s="4"/>
    </row>
    <row r="670" spans="5:8">
      <c r="E670" s="4"/>
      <c r="F670" s="4"/>
      <c r="G670" s="4"/>
      <c r="H670" s="4"/>
    </row>
    <row r="671" spans="5:8">
      <c r="E671" s="4"/>
      <c r="F671" s="4"/>
      <c r="G671" s="4"/>
      <c r="H671" s="4"/>
    </row>
    <row r="672" spans="5:8">
      <c r="E672" s="4"/>
      <c r="F672" s="4"/>
      <c r="G672" s="4"/>
      <c r="H672" s="4"/>
    </row>
    <row r="673" spans="5:8">
      <c r="E673" s="4"/>
      <c r="F673" s="4"/>
      <c r="G673" s="4"/>
      <c r="H673" s="4"/>
    </row>
    <row r="674" spans="5:8">
      <c r="E674" s="2"/>
      <c r="F674" s="2"/>
      <c r="G674" s="2"/>
      <c r="H674" s="2"/>
    </row>
    <row r="675" spans="5:8">
      <c r="E675" s="2"/>
      <c r="F675" s="2"/>
      <c r="G675" s="2"/>
      <c r="H675" s="2"/>
    </row>
    <row r="676" spans="5:8">
      <c r="E676" s="2"/>
      <c r="F676" s="2"/>
      <c r="G676" s="2"/>
      <c r="H676" s="2"/>
    </row>
    <row r="677" spans="5:8">
      <c r="E677" s="2"/>
      <c r="F677" s="2"/>
      <c r="G677" s="2"/>
      <c r="H677" s="2"/>
    </row>
    <row r="678" spans="5:8">
      <c r="E678" s="4"/>
      <c r="F678" s="4"/>
      <c r="G678" s="4"/>
      <c r="H678" s="4"/>
    </row>
    <row r="679" spans="5:8">
      <c r="E679" s="2"/>
      <c r="F679" s="2"/>
      <c r="G679" s="2"/>
      <c r="H679" s="2"/>
    </row>
    <row r="680" spans="5:8">
      <c r="E680" s="2"/>
      <c r="F680" s="2"/>
      <c r="G680" s="2"/>
      <c r="H680" s="2"/>
    </row>
    <row r="681" spans="5:8">
      <c r="E681" s="2"/>
      <c r="F681" s="2"/>
      <c r="G681" s="2"/>
      <c r="H681" s="2"/>
    </row>
    <row r="682" spans="5:8">
      <c r="E682" s="2"/>
      <c r="F682" s="2"/>
      <c r="G682" s="2"/>
      <c r="H682" s="2"/>
    </row>
    <row r="683" spans="5:8">
      <c r="E683" s="4"/>
      <c r="F683" s="4"/>
      <c r="G683" s="4"/>
      <c r="H683" s="4"/>
    </row>
    <row r="684" spans="5:8">
      <c r="E684" s="4"/>
      <c r="F684" s="4"/>
      <c r="G684" s="4"/>
      <c r="H684" s="4"/>
    </row>
    <row r="685" spans="5:8">
      <c r="E685" s="2"/>
      <c r="F685" s="2"/>
      <c r="G685" s="2"/>
      <c r="H685" s="2"/>
    </row>
    <row r="686" spans="5:8">
      <c r="E686" s="2"/>
      <c r="F686" s="2"/>
      <c r="G686" s="2"/>
      <c r="H686" s="2"/>
    </row>
    <row r="687" spans="5:8">
      <c r="E687" s="4"/>
      <c r="F687" s="4"/>
      <c r="G687" s="4"/>
      <c r="H687" s="4"/>
    </row>
    <row r="688" spans="5:8">
      <c r="E688" s="2"/>
      <c r="F688" s="2"/>
      <c r="G688" s="2"/>
      <c r="H688" s="2"/>
    </row>
    <row r="689" spans="5:8">
      <c r="E689" s="2"/>
      <c r="F689" s="2"/>
      <c r="G689" s="2"/>
      <c r="H689" s="2"/>
    </row>
    <row r="690" spans="5:8">
      <c r="E690" s="4"/>
      <c r="F690" s="4"/>
      <c r="G690" s="4"/>
      <c r="H690" s="4"/>
    </row>
    <row r="691" spans="5:8">
      <c r="E691" s="2"/>
      <c r="F691" s="2"/>
      <c r="G691" s="2"/>
      <c r="H691" s="2"/>
    </row>
    <row r="692" spans="5:8">
      <c r="E692" s="2"/>
      <c r="F692" s="2"/>
      <c r="G692" s="2"/>
      <c r="H692" s="2"/>
    </row>
    <row r="693" spans="5:8">
      <c r="E693" s="1"/>
      <c r="F693" s="1"/>
      <c r="G693" s="1"/>
      <c r="H693" s="1"/>
    </row>
    <row r="694" spans="5:8">
      <c r="E694" s="1"/>
      <c r="F694" s="1"/>
      <c r="G694" s="1"/>
      <c r="H694" s="1"/>
    </row>
    <row r="695" spans="5:8">
      <c r="E695" s="1"/>
      <c r="F695" s="1"/>
      <c r="G695" s="1"/>
      <c r="H695" s="1"/>
    </row>
    <row r="696" spans="5:8">
      <c r="E696" s="1"/>
      <c r="F696" s="1"/>
      <c r="G696" s="1"/>
      <c r="H696" s="1"/>
    </row>
    <row r="697" spans="5:8">
      <c r="E697" s="1"/>
      <c r="F697" s="1"/>
      <c r="G697" s="1"/>
      <c r="H697" s="1"/>
    </row>
    <row r="698" spans="5:8">
      <c r="E698" s="2"/>
      <c r="F698" s="2"/>
      <c r="G698" s="2"/>
      <c r="H698" s="2"/>
    </row>
    <row r="699" spans="5:8">
      <c r="E699" s="4"/>
      <c r="F699" s="4"/>
      <c r="G699" s="4"/>
      <c r="H699" s="4"/>
    </row>
    <row r="700" spans="5:8">
      <c r="E700" s="2"/>
      <c r="F700" s="2"/>
      <c r="G700" s="2"/>
      <c r="H700" s="2"/>
    </row>
    <row r="701" spans="5:8">
      <c r="E701" s="2"/>
      <c r="F701" s="2"/>
      <c r="G701" s="2"/>
      <c r="H701" s="2"/>
    </row>
    <row r="702" spans="5:8">
      <c r="E702" s="2"/>
      <c r="F702" s="2"/>
      <c r="G702" s="2"/>
      <c r="H702" s="2"/>
    </row>
    <row r="703" spans="5:8">
      <c r="E703" s="3"/>
      <c r="F703" s="3"/>
      <c r="G703" s="3"/>
      <c r="H703" s="3"/>
    </row>
    <row r="704" spans="5:8">
      <c r="E704" s="1"/>
      <c r="F704" s="1"/>
      <c r="G704" s="1"/>
      <c r="H704" s="1"/>
    </row>
    <row r="705" spans="5:8">
      <c r="E705" s="2"/>
      <c r="F705" s="2"/>
      <c r="G705" s="2"/>
      <c r="H705" s="2"/>
    </row>
    <row r="706" spans="5:8">
      <c r="E706" s="2"/>
      <c r="F706" s="2"/>
      <c r="G706" s="2"/>
      <c r="H706" s="2"/>
    </row>
    <row r="707" spans="5:8">
      <c r="E707" s="2"/>
      <c r="F707" s="2"/>
      <c r="G707" s="2"/>
      <c r="H707" s="2"/>
    </row>
    <row r="708" spans="5:8">
      <c r="E708" s="2"/>
      <c r="F708" s="2"/>
      <c r="G708" s="2"/>
      <c r="H708" s="2"/>
    </row>
    <row r="709" spans="5:8">
      <c r="E709" s="2"/>
      <c r="F709" s="2"/>
      <c r="G709" s="2"/>
      <c r="H709" s="2"/>
    </row>
    <row r="710" spans="5:8">
      <c r="E710" s="2"/>
      <c r="F710" s="2"/>
      <c r="G710" s="2"/>
      <c r="H710" s="2"/>
    </row>
    <row r="711" spans="5:8">
      <c r="E711" s="2"/>
      <c r="F711" s="2"/>
      <c r="G711" s="2"/>
      <c r="H711" s="2"/>
    </row>
    <row r="712" spans="5:8">
      <c r="E712" s="2"/>
      <c r="F712" s="2"/>
      <c r="G712" s="2"/>
      <c r="H712" s="2"/>
    </row>
    <row r="713" spans="5:8">
      <c r="E713" s="2"/>
      <c r="F713" s="2"/>
      <c r="G713" s="2"/>
      <c r="H713" s="2"/>
    </row>
    <row r="714" spans="5:8">
      <c r="E714" s="2"/>
      <c r="F714" s="2"/>
      <c r="G714" s="2"/>
      <c r="H714" s="2"/>
    </row>
    <row r="715" spans="5:8">
      <c r="E715" s="4"/>
      <c r="F715" s="4"/>
      <c r="G715" s="4"/>
      <c r="H715" s="4"/>
    </row>
    <row r="716" spans="5:8">
      <c r="E716" s="2"/>
      <c r="F716" s="2"/>
      <c r="G716" s="2"/>
      <c r="H716" s="2"/>
    </row>
    <row r="717" spans="5:8">
      <c r="E717" s="2"/>
      <c r="F717" s="2"/>
      <c r="G717" s="2"/>
      <c r="H717" s="2"/>
    </row>
    <row r="718" spans="5:8">
      <c r="E718" s="4"/>
      <c r="F718" s="4"/>
      <c r="G718" s="4"/>
      <c r="H718" s="4"/>
    </row>
    <row r="719" spans="5:8">
      <c r="E719" s="2"/>
      <c r="F719" s="2"/>
      <c r="G719" s="2"/>
      <c r="H719" s="2"/>
    </row>
    <row r="720" spans="5:8">
      <c r="E720" s="2"/>
      <c r="F720" s="2"/>
      <c r="G720" s="2"/>
      <c r="H720" s="2"/>
    </row>
    <row r="721" spans="5:8">
      <c r="E721" s="2"/>
      <c r="F721" s="2"/>
      <c r="G721" s="2"/>
      <c r="H721" s="2"/>
    </row>
    <row r="722" spans="5:8">
      <c r="E722" s="4"/>
      <c r="F722" s="4"/>
      <c r="G722" s="4"/>
      <c r="H722" s="4"/>
    </row>
    <row r="723" spans="5:8">
      <c r="E723" s="2"/>
      <c r="F723" s="2"/>
      <c r="G723" s="2"/>
      <c r="H723" s="2"/>
    </row>
    <row r="724" spans="5:8">
      <c r="E724" s="2"/>
      <c r="F724" s="2"/>
      <c r="G724" s="2"/>
      <c r="H724" s="2"/>
    </row>
    <row r="725" spans="5:8">
      <c r="E725" s="2"/>
      <c r="F725" s="2"/>
      <c r="G725" s="2"/>
      <c r="H725" s="2"/>
    </row>
    <row r="726" spans="5:8">
      <c r="E726" s="4"/>
      <c r="F726" s="4"/>
      <c r="G726" s="4"/>
      <c r="H726" s="4"/>
    </row>
    <row r="727" spans="5:8">
      <c r="E727" s="4"/>
      <c r="F727" s="4"/>
      <c r="G727" s="4"/>
      <c r="H727" s="4"/>
    </row>
    <row r="728" spans="5:8">
      <c r="E728" s="2"/>
      <c r="F728" s="2"/>
      <c r="G728" s="2"/>
      <c r="H728" s="2"/>
    </row>
    <row r="729" spans="5:8">
      <c r="E729" s="2"/>
      <c r="F729" s="2"/>
      <c r="G729" s="2"/>
      <c r="H729" s="2"/>
    </row>
    <row r="730" spans="5:8">
      <c r="E730" s="2"/>
      <c r="F730" s="2"/>
      <c r="G730" s="2"/>
      <c r="H730" s="2"/>
    </row>
    <row r="731" spans="5:8">
      <c r="E731" s="2"/>
      <c r="F731" s="2"/>
      <c r="G731" s="2"/>
      <c r="H731" s="2"/>
    </row>
    <row r="732" spans="5:8">
      <c r="E732" s="2"/>
      <c r="F732" s="2"/>
      <c r="G732" s="2"/>
      <c r="H732" s="2"/>
    </row>
    <row r="733" spans="5:8">
      <c r="E733" s="4"/>
      <c r="F733" s="4"/>
      <c r="G733" s="4"/>
      <c r="H733" s="4"/>
    </row>
    <row r="734" spans="5:8">
      <c r="E734" s="4"/>
      <c r="F734" s="4"/>
      <c r="G734" s="4"/>
      <c r="H734" s="4"/>
    </row>
    <row r="735" spans="5:8">
      <c r="E735" s="2"/>
      <c r="F735" s="2"/>
      <c r="G735" s="2"/>
      <c r="H735" s="2"/>
    </row>
    <row r="736" spans="5:8">
      <c r="E736" s="2"/>
      <c r="F736" s="2"/>
      <c r="G736" s="2"/>
      <c r="H736" s="2"/>
    </row>
    <row r="737" spans="5:8">
      <c r="E737" s="2"/>
      <c r="F737" s="2"/>
      <c r="G737" s="2"/>
      <c r="H737" s="2"/>
    </row>
    <row r="738" spans="5:8">
      <c r="E738" s="2"/>
      <c r="F738" s="2"/>
      <c r="G738" s="2"/>
      <c r="H738" s="2"/>
    </row>
    <row r="739" spans="5:8">
      <c r="E739" s="4"/>
      <c r="F739" s="4"/>
      <c r="G739" s="4"/>
      <c r="H739" s="4"/>
    </row>
    <row r="740" spans="5:8">
      <c r="E740" s="4"/>
      <c r="F740" s="4"/>
      <c r="G740" s="4"/>
      <c r="H740" s="4"/>
    </row>
    <row r="741" spans="5:8">
      <c r="E741" s="4"/>
      <c r="F741" s="4"/>
      <c r="G741" s="4"/>
      <c r="H741" s="4"/>
    </row>
    <row r="742" spans="5:8">
      <c r="E742" s="2"/>
      <c r="F742" s="2"/>
      <c r="G742" s="2"/>
      <c r="H742" s="2"/>
    </row>
    <row r="743" spans="5:8">
      <c r="E743" s="2"/>
      <c r="F743" s="2"/>
      <c r="G743" s="2"/>
      <c r="H743" s="2"/>
    </row>
    <row r="744" spans="5:8">
      <c r="E744" s="4"/>
      <c r="F744" s="4"/>
      <c r="G744" s="4"/>
      <c r="H744" s="4"/>
    </row>
    <row r="745" spans="5:8">
      <c r="E745" s="4"/>
      <c r="F745" s="4"/>
      <c r="G745" s="4"/>
      <c r="H745" s="4"/>
    </row>
    <row r="746" spans="5:8">
      <c r="E746" s="2"/>
      <c r="F746" s="2"/>
      <c r="G746" s="2"/>
      <c r="H746" s="2"/>
    </row>
    <row r="747" spans="5:8">
      <c r="E747" s="2"/>
      <c r="F747" s="2"/>
      <c r="G747" s="2"/>
      <c r="H747" s="2"/>
    </row>
    <row r="748" spans="5:8">
      <c r="E748" s="2"/>
      <c r="F748" s="2"/>
      <c r="G748" s="2"/>
      <c r="H748" s="2"/>
    </row>
    <row r="749" spans="5:8">
      <c r="E749" s="2"/>
      <c r="F749" s="2"/>
      <c r="G749" s="2"/>
      <c r="H749" s="2"/>
    </row>
    <row r="750" spans="5:8">
      <c r="E750" s="2"/>
      <c r="F750" s="2"/>
      <c r="G750" s="2"/>
      <c r="H750" s="2"/>
    </row>
    <row r="751" spans="5:8">
      <c r="E751" s="2"/>
      <c r="F751" s="2"/>
      <c r="G751" s="2"/>
      <c r="H751" s="2"/>
    </row>
    <row r="752" spans="5:8">
      <c r="E752" s="2"/>
      <c r="F752" s="2"/>
      <c r="G752" s="2"/>
      <c r="H752" s="2"/>
    </row>
    <row r="753" spans="5:8">
      <c r="E753" s="2"/>
      <c r="F753" s="2"/>
      <c r="G753" s="2"/>
      <c r="H753" s="2"/>
    </row>
    <row r="754" spans="5:8">
      <c r="E754" s="2"/>
      <c r="F754" s="2"/>
      <c r="G754" s="2"/>
      <c r="H754" s="2"/>
    </row>
    <row r="755" spans="5:8">
      <c r="E755" s="2"/>
      <c r="F755" s="2"/>
      <c r="G755" s="2"/>
      <c r="H755" s="2"/>
    </row>
    <row r="756" spans="5:8">
      <c r="E756" s="2"/>
      <c r="F756" s="2"/>
      <c r="G756" s="2"/>
      <c r="H756" s="2"/>
    </row>
    <row r="757" spans="5:8">
      <c r="E757" s="2"/>
      <c r="F757" s="2"/>
      <c r="G757" s="2"/>
      <c r="H757" s="2"/>
    </row>
    <row r="758" spans="5:8">
      <c r="E758" s="4"/>
      <c r="F758" s="4"/>
      <c r="G758" s="4"/>
      <c r="H758" s="4"/>
    </row>
    <row r="759" spans="5:8">
      <c r="E759" s="4"/>
      <c r="F759" s="4"/>
      <c r="G759" s="4"/>
      <c r="H759" s="4"/>
    </row>
    <row r="760" spans="5:8">
      <c r="E760" s="4"/>
      <c r="F760" s="4"/>
      <c r="G760" s="4"/>
      <c r="H760" s="4"/>
    </row>
    <row r="761" spans="5:8">
      <c r="E761" s="2"/>
      <c r="F761" s="2"/>
      <c r="G761" s="2"/>
      <c r="H761" s="2"/>
    </row>
    <row r="762" spans="5:8">
      <c r="E762" s="2"/>
      <c r="F762" s="2"/>
      <c r="G762" s="2"/>
      <c r="H762" s="2"/>
    </row>
    <row r="763" spans="5:8">
      <c r="E763" s="2"/>
      <c r="F763" s="2"/>
      <c r="G763" s="2"/>
      <c r="H763" s="2"/>
    </row>
    <row r="764" spans="5:8">
      <c r="E764" s="2"/>
      <c r="F764" s="2"/>
      <c r="G764" s="2"/>
      <c r="H764" s="2"/>
    </row>
    <row r="765" spans="5:8">
      <c r="E765" s="2"/>
      <c r="F765" s="2"/>
      <c r="G765" s="2"/>
      <c r="H765" s="2"/>
    </row>
    <row r="766" spans="5:8">
      <c r="E766" s="2"/>
      <c r="F766" s="2"/>
      <c r="G766" s="2"/>
      <c r="H766" s="2"/>
    </row>
    <row r="767" spans="5:8">
      <c r="E767" s="2"/>
      <c r="F767" s="2"/>
      <c r="G767" s="2"/>
      <c r="H767" s="2"/>
    </row>
    <row r="768" spans="5:8">
      <c r="E768" s="2"/>
      <c r="F768" s="2"/>
      <c r="G768" s="2"/>
      <c r="H768" s="2"/>
    </row>
    <row r="769" spans="5:8">
      <c r="E769" s="2"/>
      <c r="F769" s="2"/>
      <c r="G769" s="2"/>
      <c r="H769" s="2"/>
    </row>
    <row r="770" spans="5:8">
      <c r="E770" s="2"/>
      <c r="F770" s="2"/>
      <c r="G770" s="2"/>
      <c r="H770" s="2"/>
    </row>
    <row r="771" spans="5:8">
      <c r="E771" s="2"/>
      <c r="F771" s="2"/>
      <c r="G771" s="2"/>
      <c r="H771" s="2"/>
    </row>
    <row r="772" spans="5:8">
      <c r="E772" s="2"/>
      <c r="F772" s="2"/>
      <c r="G772" s="2"/>
      <c r="H772" s="2"/>
    </row>
    <row r="773" spans="5:8">
      <c r="E773" s="2"/>
      <c r="F773" s="2"/>
      <c r="G773" s="2"/>
      <c r="H773" s="2"/>
    </row>
    <row r="774" spans="5:8">
      <c r="E774" s="2"/>
      <c r="F774" s="2"/>
      <c r="G774" s="2"/>
      <c r="H774" s="2"/>
    </row>
    <row r="775" spans="5:8">
      <c r="E775" s="4"/>
      <c r="F775" s="4"/>
      <c r="G775" s="4"/>
      <c r="H775" s="4"/>
    </row>
    <row r="776" spans="5:8">
      <c r="E776" s="4"/>
      <c r="F776" s="4"/>
      <c r="G776" s="4"/>
      <c r="H776" s="4"/>
    </row>
    <row r="777" spans="5:8">
      <c r="E777" s="4"/>
      <c r="F777" s="4"/>
      <c r="G777" s="4"/>
      <c r="H777" s="4"/>
    </row>
    <row r="778" spans="5:8">
      <c r="E778" s="4"/>
      <c r="F778" s="4"/>
      <c r="G778" s="4"/>
      <c r="H778" s="4"/>
    </row>
    <row r="779" spans="5:8">
      <c r="E779" s="4"/>
      <c r="F779" s="4"/>
      <c r="G779" s="4"/>
      <c r="H779" s="4"/>
    </row>
    <row r="780" spans="5:8">
      <c r="E780" s="2"/>
      <c r="F780" s="2"/>
      <c r="G780" s="2"/>
      <c r="H780" s="2"/>
    </row>
    <row r="781" spans="5:8">
      <c r="E781" s="2"/>
      <c r="F781" s="2"/>
      <c r="G781" s="2"/>
      <c r="H781" s="2"/>
    </row>
    <row r="782" spans="5:8">
      <c r="E782" s="4"/>
      <c r="F782" s="4"/>
      <c r="G782" s="4"/>
      <c r="H782" s="4"/>
    </row>
    <row r="783" spans="5:8">
      <c r="E783" s="4"/>
      <c r="F783" s="4"/>
      <c r="G783" s="4"/>
      <c r="H783" s="4"/>
    </row>
    <row r="784" spans="5:8">
      <c r="E784" s="4"/>
      <c r="F784" s="4"/>
      <c r="G784" s="4"/>
      <c r="H784" s="4"/>
    </row>
    <row r="785" spans="5:8">
      <c r="E785" s="4"/>
      <c r="F785" s="4"/>
      <c r="G785" s="4"/>
      <c r="H785" s="4"/>
    </row>
    <row r="786" spans="5:8">
      <c r="E786" s="4"/>
      <c r="F786" s="4"/>
      <c r="G786" s="4"/>
      <c r="H786" s="4"/>
    </row>
    <row r="787" spans="5:8">
      <c r="E787" s="2"/>
      <c r="F787" s="2"/>
      <c r="G787" s="2"/>
      <c r="H787" s="2"/>
    </row>
    <row r="788" spans="5:8">
      <c r="E788" s="2"/>
      <c r="F788" s="2"/>
      <c r="G788" s="2"/>
      <c r="H788" s="2"/>
    </row>
    <row r="789" spans="5:8">
      <c r="E789" s="4"/>
      <c r="F789" s="4"/>
      <c r="G789" s="4"/>
      <c r="H789" s="4"/>
    </row>
    <row r="790" spans="5:8">
      <c r="E790" s="2"/>
      <c r="F790" s="2"/>
      <c r="G790" s="2"/>
      <c r="H790" s="2"/>
    </row>
    <row r="791" spans="5:8">
      <c r="E791" s="2"/>
      <c r="F791" s="2"/>
      <c r="G791" s="2"/>
      <c r="H791" s="2"/>
    </row>
    <row r="792" spans="5:8">
      <c r="E792" s="2"/>
      <c r="F792" s="2"/>
      <c r="G792" s="2"/>
      <c r="H792" s="2"/>
    </row>
    <row r="793" spans="5:8">
      <c r="E793" s="4"/>
      <c r="F793" s="4"/>
      <c r="G793" s="4"/>
      <c r="H793" s="4"/>
    </row>
    <row r="794" spans="5:8">
      <c r="E794" s="4"/>
      <c r="F794" s="4"/>
      <c r="G794" s="4"/>
      <c r="H794" s="4"/>
    </row>
    <row r="795" spans="5:8">
      <c r="E795" s="2"/>
      <c r="F795" s="2"/>
      <c r="G795" s="2"/>
      <c r="H795" s="2"/>
    </row>
    <row r="796" spans="5:8">
      <c r="E796" s="2"/>
      <c r="F796" s="2"/>
      <c r="G796" s="2"/>
      <c r="H796" s="2"/>
    </row>
    <row r="797" spans="5:8">
      <c r="E797" s="2"/>
      <c r="F797" s="2"/>
      <c r="G797" s="2"/>
      <c r="H797" s="2"/>
    </row>
    <row r="798" spans="5:8">
      <c r="E798" s="2"/>
      <c r="F798" s="2"/>
      <c r="G798" s="2"/>
      <c r="H798" s="2"/>
    </row>
    <row r="799" spans="5:8">
      <c r="E799" s="2"/>
      <c r="F799" s="2"/>
      <c r="G799" s="2"/>
      <c r="H799" s="2"/>
    </row>
    <row r="800" spans="5:8">
      <c r="E800" s="2"/>
      <c r="F800" s="2"/>
      <c r="G800" s="2"/>
      <c r="H800" s="2"/>
    </row>
    <row r="801" spans="5:8">
      <c r="E801" s="2"/>
      <c r="F801" s="2"/>
      <c r="G801" s="2"/>
      <c r="H801" s="2"/>
    </row>
    <row r="802" spans="5:8">
      <c r="E802" s="4"/>
      <c r="F802" s="4"/>
      <c r="G802" s="4"/>
      <c r="H802" s="4"/>
    </row>
    <row r="803" spans="5:8">
      <c r="E803" s="4"/>
      <c r="F803" s="4"/>
      <c r="G803" s="4"/>
      <c r="H803" s="4"/>
    </row>
    <row r="804" spans="5:8">
      <c r="E804" s="2"/>
      <c r="F804" s="2"/>
      <c r="G804" s="2"/>
      <c r="H804" s="2"/>
    </row>
    <row r="805" spans="5:8">
      <c r="E805" s="2"/>
      <c r="F805" s="2"/>
      <c r="G805" s="2"/>
      <c r="H805" s="2"/>
    </row>
    <row r="806" spans="5:8">
      <c r="E806" s="2"/>
      <c r="F806" s="2"/>
      <c r="G806" s="2"/>
      <c r="H806" s="2"/>
    </row>
    <row r="807" spans="5:8">
      <c r="E807" s="2"/>
      <c r="F807" s="2"/>
      <c r="G807" s="2"/>
      <c r="H807" s="2"/>
    </row>
    <row r="808" spans="5:8">
      <c r="E808" s="2"/>
      <c r="F808" s="2"/>
      <c r="G808" s="2"/>
      <c r="H808" s="2"/>
    </row>
    <row r="809" spans="5:8">
      <c r="E809" s="2"/>
      <c r="F809" s="2"/>
      <c r="G809" s="2"/>
      <c r="H809" s="2"/>
    </row>
    <row r="810" spans="5:8">
      <c r="E810" s="4"/>
      <c r="F810" s="4"/>
      <c r="G810" s="4"/>
      <c r="H810" s="4"/>
    </row>
    <row r="811" spans="5:8">
      <c r="E811" s="4"/>
      <c r="F811" s="4"/>
      <c r="G811" s="4"/>
      <c r="H811" s="4"/>
    </row>
    <row r="812" spans="5:8">
      <c r="E812" s="4"/>
      <c r="F812" s="4"/>
      <c r="G812" s="4"/>
      <c r="H812" s="4"/>
    </row>
    <row r="813" spans="5:8">
      <c r="E813" s="2"/>
      <c r="F813" s="2"/>
      <c r="G813" s="2"/>
      <c r="H813" s="2"/>
    </row>
    <row r="814" spans="5:8">
      <c r="E814" s="2"/>
      <c r="F814" s="2"/>
      <c r="G814" s="2"/>
      <c r="H814" s="2"/>
    </row>
    <row r="815" spans="5:8">
      <c r="E815" s="2"/>
      <c r="F815" s="2"/>
      <c r="G815" s="2"/>
      <c r="H815" s="2"/>
    </row>
    <row r="816" spans="5:8">
      <c r="E816" s="2"/>
      <c r="F816" s="2"/>
      <c r="G816" s="2"/>
      <c r="H816" s="2"/>
    </row>
    <row r="817" spans="5:8">
      <c r="E817" s="4"/>
      <c r="F817" s="4"/>
      <c r="G817" s="4"/>
      <c r="H817" s="4"/>
    </row>
    <row r="818" spans="5:8">
      <c r="E818" s="2"/>
      <c r="F818" s="2"/>
      <c r="G818" s="2"/>
      <c r="H818" s="2"/>
    </row>
    <row r="819" spans="5:8">
      <c r="E819" s="2"/>
      <c r="F819" s="2"/>
      <c r="G819" s="2"/>
      <c r="H819" s="2"/>
    </row>
    <row r="820" spans="5:8">
      <c r="E820" s="2"/>
      <c r="F820" s="2"/>
      <c r="G820" s="2"/>
      <c r="H820" s="2"/>
    </row>
    <row r="821" spans="5:8">
      <c r="E821" s="2"/>
      <c r="F821" s="2"/>
      <c r="G821" s="2"/>
      <c r="H821" s="2"/>
    </row>
    <row r="822" spans="5:8">
      <c r="E822" s="2"/>
      <c r="F822" s="2"/>
      <c r="G822" s="2"/>
      <c r="H822" s="2"/>
    </row>
    <row r="823" spans="5:8">
      <c r="E823" s="2"/>
      <c r="F823" s="2"/>
      <c r="G823" s="2"/>
      <c r="H823" s="2"/>
    </row>
    <row r="824" spans="5:8">
      <c r="E824" s="4"/>
      <c r="F824" s="4"/>
      <c r="G824" s="4"/>
      <c r="H824" s="4"/>
    </row>
    <row r="825" spans="5:8">
      <c r="E825" s="2"/>
      <c r="F825" s="2"/>
      <c r="G825" s="2"/>
      <c r="H825" s="2"/>
    </row>
    <row r="826" spans="5:8">
      <c r="E826" s="2"/>
      <c r="F826" s="2"/>
      <c r="G826" s="2"/>
      <c r="H826" s="2"/>
    </row>
    <row r="827" spans="5:8">
      <c r="E827" s="2"/>
      <c r="F827" s="2"/>
      <c r="G827" s="2"/>
      <c r="H827" s="2"/>
    </row>
    <row r="828" spans="5:8">
      <c r="E828" s="2"/>
      <c r="F828" s="2"/>
      <c r="G828" s="2"/>
      <c r="H828" s="2"/>
    </row>
    <row r="829" spans="5:8">
      <c r="E829" s="4"/>
      <c r="F829" s="4"/>
      <c r="G829" s="4"/>
      <c r="H829" s="4"/>
    </row>
    <row r="830" spans="5:8">
      <c r="E830" s="2"/>
      <c r="F830" s="2"/>
      <c r="G830" s="2"/>
      <c r="H830" s="2"/>
    </row>
    <row r="831" spans="5:8">
      <c r="E831" s="2"/>
      <c r="F831" s="2"/>
      <c r="G831" s="2"/>
      <c r="H831" s="2"/>
    </row>
    <row r="832" spans="5:8">
      <c r="E832" s="2"/>
      <c r="F832" s="2"/>
      <c r="G832" s="2"/>
      <c r="H832" s="2"/>
    </row>
    <row r="833" spans="5:8">
      <c r="E833" s="4"/>
      <c r="F833" s="4"/>
      <c r="G833" s="4"/>
      <c r="H833" s="4"/>
    </row>
    <row r="834" spans="5:8">
      <c r="E834" s="2"/>
      <c r="F834" s="2"/>
      <c r="G834" s="2"/>
      <c r="H834" s="2"/>
    </row>
    <row r="835" spans="5:8">
      <c r="E835" s="2"/>
      <c r="F835" s="2"/>
      <c r="G835" s="2"/>
      <c r="H835" s="2"/>
    </row>
    <row r="836" spans="5:8">
      <c r="E836" s="4"/>
      <c r="F836" s="4"/>
      <c r="G836" s="4"/>
      <c r="H836" s="4"/>
    </row>
    <row r="837" spans="5:8">
      <c r="E837" s="2"/>
      <c r="F837" s="2"/>
      <c r="G837" s="2"/>
      <c r="H837" s="2"/>
    </row>
    <row r="838" spans="5:8">
      <c r="E838" s="2"/>
      <c r="F838" s="2"/>
      <c r="G838" s="2"/>
      <c r="H838" s="2"/>
    </row>
    <row r="839" spans="5:8">
      <c r="E839" s="2"/>
      <c r="F839" s="2"/>
      <c r="G839" s="2"/>
      <c r="H839" s="2"/>
    </row>
    <row r="840" spans="5:8">
      <c r="E840" s="4"/>
      <c r="F840" s="4"/>
      <c r="G840" s="4"/>
      <c r="H840" s="4"/>
    </row>
    <row r="841" spans="5:8">
      <c r="E841" s="2"/>
      <c r="F841" s="2"/>
      <c r="G841" s="2"/>
      <c r="H841" s="2"/>
    </row>
    <row r="842" spans="5:8">
      <c r="E842" s="2"/>
      <c r="F842" s="2"/>
      <c r="G842" s="2"/>
      <c r="H842" s="2"/>
    </row>
    <row r="843" spans="5:8">
      <c r="E843" s="4"/>
      <c r="F843" s="4"/>
      <c r="G843" s="4"/>
      <c r="H843" s="4"/>
    </row>
    <row r="844" spans="5:8">
      <c r="E844" s="2"/>
      <c r="F844" s="2"/>
      <c r="G844" s="2"/>
      <c r="H844" s="2"/>
    </row>
    <row r="845" spans="5:8">
      <c r="E845" s="2"/>
      <c r="F845" s="2"/>
      <c r="G845" s="2"/>
      <c r="H845" s="2"/>
    </row>
    <row r="846" spans="5:8">
      <c r="E846" s="2"/>
      <c r="F846" s="2"/>
      <c r="G846" s="2"/>
      <c r="H846" s="2"/>
    </row>
    <row r="847" spans="5:8">
      <c r="E847" s="2"/>
      <c r="F847" s="2"/>
      <c r="G847" s="2"/>
      <c r="H847" s="2"/>
    </row>
    <row r="848" spans="5:8">
      <c r="E848" s="4"/>
      <c r="F848" s="4"/>
      <c r="G848" s="4"/>
      <c r="H848" s="4"/>
    </row>
    <row r="849" spans="5:8">
      <c r="E849" s="2"/>
      <c r="F849" s="2"/>
      <c r="G849" s="2"/>
      <c r="H849" s="2"/>
    </row>
    <row r="850" spans="5:8">
      <c r="E850" s="2"/>
      <c r="F850" s="2"/>
      <c r="G850" s="2"/>
      <c r="H850" s="2"/>
    </row>
    <row r="851" spans="5:8">
      <c r="E851" s="2"/>
      <c r="F851" s="2"/>
      <c r="G851" s="2"/>
      <c r="H851" s="2"/>
    </row>
    <row r="852" spans="5:8">
      <c r="E852" s="2"/>
      <c r="F852" s="2"/>
      <c r="G852" s="2"/>
      <c r="H852" s="2"/>
    </row>
    <row r="853" spans="5:8">
      <c r="E853" s="2"/>
      <c r="F853" s="2"/>
      <c r="G853" s="2"/>
      <c r="H853" s="2"/>
    </row>
    <row r="854" spans="5:8">
      <c r="E854" s="2"/>
      <c r="F854" s="2"/>
      <c r="G854" s="2"/>
      <c r="H854" s="2"/>
    </row>
    <row r="855" spans="5:8">
      <c r="E855" s="2"/>
      <c r="F855" s="2"/>
      <c r="G855" s="2"/>
      <c r="H855" s="2"/>
    </row>
    <row r="856" spans="5:8">
      <c r="E856" s="2"/>
      <c r="F856" s="2"/>
      <c r="G856" s="2"/>
      <c r="H856" s="2"/>
    </row>
    <row r="857" spans="5:8">
      <c r="E857" s="2"/>
      <c r="F857" s="2"/>
      <c r="G857" s="2"/>
      <c r="H857" s="2"/>
    </row>
    <row r="858" spans="5:8">
      <c r="E858" s="2"/>
      <c r="F858" s="2"/>
      <c r="G858" s="2"/>
      <c r="H858" s="2"/>
    </row>
    <row r="859" spans="5:8">
      <c r="E859" s="2"/>
      <c r="F859" s="2"/>
      <c r="G859" s="2"/>
      <c r="H859" s="2"/>
    </row>
    <row r="860" spans="5:8">
      <c r="E860" s="2"/>
      <c r="F860" s="2"/>
      <c r="G860" s="2"/>
      <c r="H860" s="2"/>
    </row>
    <row r="861" spans="5:8">
      <c r="E861" s="2"/>
      <c r="F861" s="2"/>
      <c r="G861" s="2"/>
      <c r="H861" s="2"/>
    </row>
    <row r="862" spans="5:8">
      <c r="E862" s="4"/>
      <c r="F862" s="4"/>
      <c r="G862" s="4"/>
      <c r="H862" s="4"/>
    </row>
    <row r="863" spans="5:8">
      <c r="E863" s="2"/>
      <c r="F863" s="2"/>
      <c r="G863" s="2"/>
      <c r="H863" s="2"/>
    </row>
    <row r="864" spans="5:8">
      <c r="E864" s="2"/>
      <c r="F864" s="2"/>
      <c r="G864" s="2"/>
      <c r="H864" s="2"/>
    </row>
    <row r="865" spans="5:8">
      <c r="E865" s="2"/>
      <c r="F865" s="2"/>
      <c r="G865" s="2"/>
      <c r="H865" s="2"/>
    </row>
    <row r="866" spans="5:8">
      <c r="E866" s="2"/>
      <c r="F866" s="2"/>
      <c r="G866" s="2"/>
      <c r="H866" s="2"/>
    </row>
    <row r="867" spans="5:8">
      <c r="E867" s="2"/>
      <c r="F867" s="2"/>
      <c r="G867" s="2"/>
      <c r="H867" s="2"/>
    </row>
    <row r="868" spans="5:8">
      <c r="E868" s="4"/>
      <c r="F868" s="4"/>
      <c r="G868" s="4"/>
      <c r="H868" s="4"/>
    </row>
    <row r="869" spans="5:8">
      <c r="E869" s="2"/>
      <c r="F869" s="2"/>
      <c r="G869" s="2"/>
      <c r="H869" s="2"/>
    </row>
    <row r="870" spans="5:8">
      <c r="E870" s="2"/>
      <c r="F870" s="2"/>
      <c r="G870" s="2"/>
      <c r="H870" s="2"/>
    </row>
    <row r="871" spans="5:8">
      <c r="E871" s="2"/>
      <c r="F871" s="2"/>
      <c r="G871" s="2"/>
      <c r="H871" s="2"/>
    </row>
    <row r="872" spans="5:8">
      <c r="E872" s="4"/>
      <c r="F872" s="4"/>
      <c r="G872" s="4"/>
      <c r="H872" s="4"/>
    </row>
    <row r="873" spans="5:8">
      <c r="E873" s="4"/>
      <c r="F873" s="4"/>
      <c r="G873" s="4"/>
      <c r="H873" s="4"/>
    </row>
    <row r="874" spans="5:8">
      <c r="E874" s="2"/>
      <c r="F874" s="2"/>
      <c r="G874" s="2"/>
      <c r="H874" s="2"/>
    </row>
    <row r="875" spans="5:8">
      <c r="E875" s="2"/>
      <c r="F875" s="2"/>
      <c r="G875" s="2"/>
      <c r="H875" s="2"/>
    </row>
    <row r="876" spans="5:8">
      <c r="E876" s="2"/>
      <c r="F876" s="2"/>
      <c r="G876" s="2"/>
      <c r="H876" s="2"/>
    </row>
    <row r="877" spans="5:8">
      <c r="E877" s="4"/>
      <c r="F877" s="4"/>
      <c r="G877" s="4"/>
      <c r="H877" s="4"/>
    </row>
    <row r="878" spans="5:8">
      <c r="E878" s="2"/>
      <c r="F878" s="2"/>
      <c r="G878" s="2"/>
      <c r="H878" s="2"/>
    </row>
    <row r="879" spans="5:8">
      <c r="E879" s="2"/>
      <c r="F879" s="2"/>
      <c r="G879" s="2"/>
      <c r="H879" s="2"/>
    </row>
    <row r="880" spans="5:8">
      <c r="E880" s="2"/>
      <c r="F880" s="2"/>
      <c r="G880" s="2"/>
      <c r="H880" s="2"/>
    </row>
    <row r="881" spans="5:8">
      <c r="E881" s="2"/>
      <c r="F881" s="2"/>
      <c r="G881" s="2"/>
      <c r="H881" s="2"/>
    </row>
    <row r="882" spans="5:8">
      <c r="E882" s="2"/>
      <c r="F882" s="2"/>
      <c r="G882" s="2"/>
      <c r="H882" s="2"/>
    </row>
    <row r="883" spans="5:8">
      <c r="E883" s="2"/>
      <c r="F883" s="2"/>
      <c r="G883" s="2"/>
      <c r="H883" s="2"/>
    </row>
    <row r="884" spans="5:8">
      <c r="E884" s="3"/>
      <c r="F884" s="3"/>
      <c r="G884" s="3"/>
      <c r="H884" s="3"/>
    </row>
    <row r="885" spans="5:8">
      <c r="E885" s="1"/>
      <c r="F885" s="1"/>
      <c r="G885" s="1"/>
      <c r="H885" s="1"/>
    </row>
    <row r="886" spans="5:8">
      <c r="E886" s="1"/>
      <c r="F886" s="1"/>
      <c r="G886" s="1"/>
      <c r="H886" s="1"/>
    </row>
    <row r="887" spans="5:8">
      <c r="E887" s="1"/>
      <c r="F887" s="1"/>
      <c r="G887" s="1"/>
      <c r="H887" s="1"/>
    </row>
    <row r="888" spans="5:8">
      <c r="E888" s="2"/>
      <c r="F888" s="2"/>
      <c r="G888" s="2"/>
      <c r="H888" s="2"/>
    </row>
    <row r="889" spans="5:8">
      <c r="E889" s="2"/>
      <c r="F889" s="2"/>
      <c r="G889" s="2"/>
      <c r="H889" s="2"/>
    </row>
    <row r="890" spans="5:8">
      <c r="E890" s="4"/>
      <c r="F890" s="4"/>
      <c r="G890" s="4"/>
      <c r="H890" s="4"/>
    </row>
    <row r="891" spans="5:8">
      <c r="E891" s="2"/>
      <c r="F891" s="2"/>
      <c r="G891" s="2"/>
      <c r="H891" s="2"/>
    </row>
    <row r="892" spans="5:8">
      <c r="E892" s="2"/>
      <c r="F892" s="2"/>
      <c r="G892" s="2"/>
      <c r="H892" s="2"/>
    </row>
    <row r="893" spans="5:8">
      <c r="E893" s="2"/>
      <c r="F893" s="2"/>
      <c r="G893" s="2"/>
      <c r="H893" s="2"/>
    </row>
    <row r="894" spans="5:8">
      <c r="E894" s="2"/>
      <c r="F894" s="2"/>
      <c r="G894" s="2"/>
      <c r="H894" s="2"/>
    </row>
    <row r="895" spans="5:8">
      <c r="E895" s="2"/>
      <c r="F895" s="2"/>
      <c r="G895" s="2"/>
      <c r="H895" s="2"/>
    </row>
    <row r="896" spans="5:8">
      <c r="E896" s="4"/>
      <c r="F896" s="4"/>
      <c r="G896" s="4"/>
      <c r="H896" s="4"/>
    </row>
    <row r="897" spans="5:8">
      <c r="E897" s="2"/>
      <c r="F897" s="2">
        <v>34</v>
      </c>
      <c r="G897" s="2">
        <v>30</v>
      </c>
      <c r="H897" s="2">
        <v>29</v>
      </c>
    </row>
    <row r="898" spans="5:8">
      <c r="E898" s="2"/>
      <c r="F898" s="2">
        <v>30</v>
      </c>
      <c r="G898" s="2">
        <v>31</v>
      </c>
      <c r="H898" s="2">
        <v>43</v>
      </c>
    </row>
    <row r="899" spans="5:8">
      <c r="E899" s="2"/>
      <c r="F899" s="2">
        <v>115</v>
      </c>
      <c r="G899" s="2">
        <v>114</v>
      </c>
      <c r="H899" s="2">
        <v>94</v>
      </c>
    </row>
    <row r="900" spans="5:8">
      <c r="E900" s="2"/>
      <c r="F900" s="2">
        <v>117</v>
      </c>
      <c r="G900" s="2">
        <v>123</v>
      </c>
      <c r="H900" s="2">
        <v>123</v>
      </c>
    </row>
    <row r="901" spans="5:8">
      <c r="E901" s="2"/>
      <c r="F901" s="2">
        <v>192</v>
      </c>
      <c r="G901" s="2">
        <v>198</v>
      </c>
      <c r="H901" s="2">
        <v>167</v>
      </c>
    </row>
  </sheetData>
  <autoFilter ref="A1:J133"/>
  <sortState ref="A2:J133">
    <sortCondition descending="1" ref="D1"/>
  </sortState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F133"/>
  <sheetViews>
    <sheetView topLeftCell="A31" workbookViewId="0">
      <selection activeCell="C35" sqref="C35:C36"/>
    </sheetView>
  </sheetViews>
  <sheetFormatPr defaultRowHeight="15"/>
  <sheetData>
    <row r="1" spans="1:6">
      <c r="A1" t="s">
        <v>0</v>
      </c>
      <c r="B1" t="s">
        <v>145</v>
      </c>
      <c r="C1" t="s">
        <v>165</v>
      </c>
      <c r="D1" s="1" t="s">
        <v>0</v>
      </c>
      <c r="E1" t="s">
        <v>145</v>
      </c>
      <c r="F1" s="2" t="s">
        <v>13</v>
      </c>
    </row>
    <row r="2" spans="1:6">
      <c r="A2" s="12" t="s">
        <v>57</v>
      </c>
      <c r="B2">
        <v>8.6999999999999993</v>
      </c>
      <c r="C2" s="12">
        <v>1323</v>
      </c>
      <c r="D2" s="3" t="s">
        <v>57</v>
      </c>
      <c r="E2">
        <v>8.6999999999999993</v>
      </c>
      <c r="F2" s="4">
        <v>1197</v>
      </c>
    </row>
    <row r="3" spans="1:6">
      <c r="A3" s="12" t="s">
        <v>58</v>
      </c>
      <c r="B3">
        <v>8.08</v>
      </c>
      <c r="C3" s="12">
        <v>260</v>
      </c>
      <c r="D3" s="3" t="s">
        <v>58</v>
      </c>
      <c r="E3">
        <v>8.08</v>
      </c>
      <c r="F3" s="4">
        <v>191</v>
      </c>
    </row>
    <row r="4" spans="1:6">
      <c r="A4" s="12" t="s">
        <v>15</v>
      </c>
      <c r="B4">
        <v>55.86</v>
      </c>
      <c r="C4" s="12">
        <v>13413</v>
      </c>
      <c r="D4" s="3" t="s">
        <v>15</v>
      </c>
      <c r="E4">
        <v>55.86</v>
      </c>
      <c r="F4" s="4">
        <v>12584</v>
      </c>
    </row>
    <row r="5" spans="1:6">
      <c r="A5" s="12" t="s">
        <v>59</v>
      </c>
      <c r="B5">
        <v>19.809999999999999</v>
      </c>
      <c r="C5" s="12">
        <v>1021</v>
      </c>
      <c r="D5" s="3" t="s">
        <v>59</v>
      </c>
      <c r="E5">
        <v>19.809999999999999</v>
      </c>
      <c r="F5" s="4">
        <v>1002</v>
      </c>
    </row>
    <row r="6" spans="1:6">
      <c r="A6" s="12" t="s">
        <v>60</v>
      </c>
      <c r="B6">
        <v>95.65</v>
      </c>
      <c r="C6" s="12">
        <v>2070</v>
      </c>
      <c r="D6" s="3" t="s">
        <v>60</v>
      </c>
      <c r="E6">
        <v>95.65</v>
      </c>
      <c r="F6" s="4">
        <v>1950</v>
      </c>
    </row>
    <row r="7" spans="1:6">
      <c r="A7" s="12" t="s">
        <v>61</v>
      </c>
      <c r="B7">
        <v>37.97</v>
      </c>
      <c r="C7" s="12">
        <v>182</v>
      </c>
      <c r="D7" s="3" t="s">
        <v>61</v>
      </c>
      <c r="E7">
        <v>37.97</v>
      </c>
      <c r="F7" s="4">
        <v>170</v>
      </c>
    </row>
    <row r="8" spans="1:6">
      <c r="A8" s="12" t="s">
        <v>62</v>
      </c>
      <c r="B8">
        <v>7.66</v>
      </c>
      <c r="C8" s="12">
        <v>619</v>
      </c>
      <c r="D8" s="3" t="s">
        <v>62</v>
      </c>
      <c r="E8">
        <v>7.66</v>
      </c>
      <c r="F8" s="4">
        <v>631</v>
      </c>
    </row>
    <row r="9" spans="1:6">
      <c r="A9" s="12" t="s">
        <v>63</v>
      </c>
      <c r="B9">
        <v>2.08</v>
      </c>
      <c r="C9" s="12">
        <v>569</v>
      </c>
      <c r="D9" s="3" t="s">
        <v>63</v>
      </c>
      <c r="E9">
        <v>2.08</v>
      </c>
      <c r="F9" s="4">
        <v>547</v>
      </c>
    </row>
    <row r="10" spans="1:6">
      <c r="A10" s="12" t="s">
        <v>63</v>
      </c>
      <c r="B10">
        <v>59.59</v>
      </c>
      <c r="C10" s="12">
        <v>2746</v>
      </c>
      <c r="D10" s="3" t="s">
        <v>63</v>
      </c>
      <c r="E10">
        <v>59.59</v>
      </c>
      <c r="F10" s="4">
        <v>2781</v>
      </c>
    </row>
    <row r="11" spans="1:6">
      <c r="A11" s="12" t="s">
        <v>112</v>
      </c>
      <c r="B11">
        <v>6.15</v>
      </c>
      <c r="C11" s="12">
        <v>359</v>
      </c>
      <c r="D11" s="3" t="s">
        <v>112</v>
      </c>
      <c r="E11">
        <v>6.15</v>
      </c>
      <c r="F11" s="4">
        <v>336</v>
      </c>
    </row>
    <row r="12" spans="1:6">
      <c r="A12" s="12" t="s">
        <v>113</v>
      </c>
      <c r="B12">
        <v>3.1</v>
      </c>
      <c r="C12" s="12">
        <v>1680</v>
      </c>
      <c r="D12" s="3" t="s">
        <v>113</v>
      </c>
      <c r="E12">
        <v>3.1</v>
      </c>
      <c r="F12" s="4">
        <v>1840</v>
      </c>
    </row>
    <row r="13" spans="1:6">
      <c r="A13" s="12" t="s">
        <v>114</v>
      </c>
      <c r="B13">
        <v>5.41</v>
      </c>
      <c r="C13" s="12">
        <v>899</v>
      </c>
      <c r="D13" s="3" t="s">
        <v>114</v>
      </c>
      <c r="E13">
        <v>5.41</v>
      </c>
      <c r="F13" s="4">
        <v>855</v>
      </c>
    </row>
    <row r="14" spans="1:6">
      <c r="A14" s="12" t="s">
        <v>64</v>
      </c>
      <c r="B14">
        <v>7.07</v>
      </c>
      <c r="C14" s="12">
        <v>300</v>
      </c>
      <c r="D14" s="3" t="s">
        <v>64</v>
      </c>
      <c r="E14">
        <v>7.07</v>
      </c>
      <c r="F14" s="4">
        <v>223</v>
      </c>
    </row>
    <row r="15" spans="1:6">
      <c r="A15" s="12" t="s">
        <v>65</v>
      </c>
      <c r="B15">
        <v>12.82</v>
      </c>
      <c r="C15" s="12">
        <v>161</v>
      </c>
      <c r="D15" s="3" t="s">
        <v>65</v>
      </c>
      <c r="E15">
        <v>12.82</v>
      </c>
      <c r="F15" s="4">
        <v>163</v>
      </c>
    </row>
    <row r="16" spans="1:6">
      <c r="A16" s="12" t="s">
        <v>66</v>
      </c>
      <c r="B16">
        <v>6.28</v>
      </c>
      <c r="C16" s="12">
        <v>1906</v>
      </c>
      <c r="D16" s="3" t="s">
        <v>66</v>
      </c>
      <c r="E16">
        <v>6.28</v>
      </c>
      <c r="F16" s="4">
        <v>1812</v>
      </c>
    </row>
    <row r="17" spans="1:6">
      <c r="A17" s="12" t="s">
        <v>115</v>
      </c>
      <c r="B17">
        <v>4.04</v>
      </c>
      <c r="C17" s="12">
        <v>370</v>
      </c>
      <c r="D17" s="3" t="s">
        <v>115</v>
      </c>
      <c r="E17">
        <v>4.04</v>
      </c>
      <c r="F17" s="4">
        <v>353</v>
      </c>
    </row>
    <row r="18" spans="1:6">
      <c r="A18" s="12" t="s">
        <v>67</v>
      </c>
      <c r="B18">
        <v>12.87</v>
      </c>
      <c r="C18" s="12">
        <v>354</v>
      </c>
      <c r="D18" s="3" t="s">
        <v>67</v>
      </c>
      <c r="E18">
        <v>12.87</v>
      </c>
      <c r="F18" s="4">
        <v>291</v>
      </c>
    </row>
    <row r="19" spans="1:6">
      <c r="A19" s="12" t="s">
        <v>116</v>
      </c>
      <c r="B19">
        <v>18.8</v>
      </c>
      <c r="C19" s="12">
        <v>316</v>
      </c>
      <c r="D19" s="3" t="s">
        <v>116</v>
      </c>
      <c r="E19">
        <v>18.8</v>
      </c>
      <c r="F19" s="4">
        <v>271</v>
      </c>
    </row>
    <row r="20" spans="1:6">
      <c r="A20" s="12" t="s">
        <v>117</v>
      </c>
      <c r="B20">
        <v>5.09</v>
      </c>
      <c r="C20" s="12">
        <v>1467</v>
      </c>
      <c r="D20" s="3" t="s">
        <v>117</v>
      </c>
      <c r="E20">
        <v>5.09</v>
      </c>
      <c r="F20" s="4">
        <v>1245</v>
      </c>
    </row>
    <row r="21" spans="1:6">
      <c r="A21" s="12" t="s">
        <v>17</v>
      </c>
      <c r="B21">
        <v>41.32</v>
      </c>
      <c r="C21" s="12">
        <v>1222</v>
      </c>
      <c r="D21" s="3" t="s">
        <v>17</v>
      </c>
      <c r="E21">
        <v>41.32</v>
      </c>
      <c r="F21" s="4">
        <v>1187</v>
      </c>
    </row>
    <row r="22" spans="1:6">
      <c r="A22" s="12" t="s">
        <v>18</v>
      </c>
      <c r="B22">
        <v>6.38</v>
      </c>
      <c r="C22" s="12">
        <v>886</v>
      </c>
      <c r="D22" s="3" t="s">
        <v>18</v>
      </c>
      <c r="E22">
        <v>6.38</v>
      </c>
      <c r="F22" s="4">
        <v>751</v>
      </c>
    </row>
    <row r="23" spans="1:6">
      <c r="A23" s="12" t="s">
        <v>19</v>
      </c>
      <c r="B23">
        <v>25.73</v>
      </c>
      <c r="C23" s="12">
        <v>5638</v>
      </c>
      <c r="D23" s="3" t="s">
        <v>19</v>
      </c>
      <c r="E23">
        <v>25.73</v>
      </c>
      <c r="F23" s="4">
        <v>5261</v>
      </c>
    </row>
    <row r="24" spans="1:6">
      <c r="A24" s="12" t="s">
        <v>118</v>
      </c>
      <c r="B24">
        <v>21.16</v>
      </c>
      <c r="C24" s="12">
        <v>5269</v>
      </c>
      <c r="D24" s="3" t="s">
        <v>118</v>
      </c>
      <c r="E24">
        <v>21.16</v>
      </c>
      <c r="F24" s="4">
        <v>5390</v>
      </c>
    </row>
    <row r="25" spans="1:6">
      <c r="A25" s="12" t="s">
        <v>68</v>
      </c>
      <c r="B25">
        <v>8.76</v>
      </c>
      <c r="C25" s="12">
        <v>512</v>
      </c>
      <c r="D25" s="3" t="s">
        <v>68</v>
      </c>
      <c r="E25">
        <v>8.76</v>
      </c>
      <c r="F25" s="4">
        <v>392</v>
      </c>
    </row>
    <row r="26" spans="1:6">
      <c r="A26" s="12" t="s">
        <v>20</v>
      </c>
      <c r="B26">
        <v>27.89</v>
      </c>
      <c r="C26" s="12">
        <v>1649</v>
      </c>
      <c r="D26" s="3" t="s">
        <v>20</v>
      </c>
      <c r="E26">
        <v>27.89</v>
      </c>
      <c r="F26" s="4">
        <v>1595</v>
      </c>
    </row>
    <row r="27" spans="1:6">
      <c r="A27" s="12" t="s">
        <v>69</v>
      </c>
      <c r="B27">
        <v>5.63</v>
      </c>
      <c r="C27" s="12">
        <v>608</v>
      </c>
      <c r="D27" s="3" t="s">
        <v>69</v>
      </c>
      <c r="E27">
        <v>5.63</v>
      </c>
      <c r="F27" s="4">
        <v>468</v>
      </c>
    </row>
    <row r="28" spans="1:6">
      <c r="A28" s="12" t="s">
        <v>119</v>
      </c>
      <c r="B28">
        <v>36.82</v>
      </c>
      <c r="C28" s="12">
        <v>5633</v>
      </c>
      <c r="D28" s="3" t="s">
        <v>119</v>
      </c>
      <c r="E28">
        <v>36.82</v>
      </c>
      <c r="F28" s="4">
        <v>5972</v>
      </c>
    </row>
    <row r="29" spans="1:6">
      <c r="A29" s="12" t="s">
        <v>70</v>
      </c>
      <c r="B29">
        <v>7.88</v>
      </c>
      <c r="C29" s="12">
        <v>222</v>
      </c>
      <c r="D29" s="3" t="s">
        <v>70</v>
      </c>
      <c r="E29">
        <v>7.88</v>
      </c>
      <c r="F29" s="4">
        <v>185</v>
      </c>
    </row>
    <row r="30" spans="1:6">
      <c r="A30" s="12" t="s">
        <v>22</v>
      </c>
      <c r="B30">
        <v>331.58</v>
      </c>
      <c r="C30" s="12">
        <v>599</v>
      </c>
      <c r="D30" s="3" t="s">
        <v>22</v>
      </c>
      <c r="E30">
        <v>331.58</v>
      </c>
      <c r="F30" s="4">
        <v>600</v>
      </c>
    </row>
    <row r="31" spans="1:6">
      <c r="A31" s="12" t="s">
        <v>21</v>
      </c>
      <c r="B31">
        <v>31.8</v>
      </c>
      <c r="C31" s="12">
        <v>2198</v>
      </c>
      <c r="D31" s="3" t="s">
        <v>21</v>
      </c>
      <c r="E31">
        <v>31.8</v>
      </c>
      <c r="F31" s="4">
        <v>2266</v>
      </c>
    </row>
    <row r="32" spans="1:6">
      <c r="A32" s="12" t="s">
        <v>71</v>
      </c>
      <c r="B32">
        <v>23.78</v>
      </c>
      <c r="C32" s="12">
        <v>1952</v>
      </c>
      <c r="D32" s="3" t="s">
        <v>71</v>
      </c>
      <c r="E32">
        <v>23.78</v>
      </c>
      <c r="F32" s="4">
        <v>1633</v>
      </c>
    </row>
    <row r="33" spans="1:6">
      <c r="A33" s="12" t="s">
        <v>14</v>
      </c>
      <c r="B33">
        <v>96.37</v>
      </c>
      <c r="C33" s="12">
        <v>34530</v>
      </c>
      <c r="D33" s="3" t="s">
        <v>14</v>
      </c>
      <c r="E33">
        <v>96.37</v>
      </c>
      <c r="F33" s="4">
        <v>32893</v>
      </c>
    </row>
    <row r="34" spans="1:6">
      <c r="A34" s="12" t="s">
        <v>120</v>
      </c>
      <c r="B34">
        <v>4.7</v>
      </c>
      <c r="C34" s="12">
        <v>289</v>
      </c>
      <c r="D34" s="3" t="s">
        <v>120</v>
      </c>
      <c r="E34">
        <v>4.7</v>
      </c>
      <c r="F34" s="4">
        <v>298</v>
      </c>
    </row>
    <row r="35" spans="1:6">
      <c r="A35" s="12" t="s">
        <v>72</v>
      </c>
      <c r="B35">
        <v>8.16</v>
      </c>
      <c r="C35" s="12">
        <v>14134</v>
      </c>
      <c r="D35" s="3" t="s">
        <v>72</v>
      </c>
      <c r="E35">
        <v>14.26</v>
      </c>
      <c r="F35" s="4">
        <v>14687</v>
      </c>
    </row>
    <row r="36" spans="1:6">
      <c r="A36" s="12" t="s">
        <v>72</v>
      </c>
      <c r="B36">
        <v>14.26</v>
      </c>
      <c r="C36" s="12">
        <v>158</v>
      </c>
      <c r="D36" s="3" t="s">
        <v>72</v>
      </c>
      <c r="E36">
        <v>8.16</v>
      </c>
      <c r="F36" s="4">
        <v>109</v>
      </c>
    </row>
    <row r="37" spans="1:6">
      <c r="A37" s="12" t="s">
        <v>73</v>
      </c>
      <c r="B37">
        <v>28.62</v>
      </c>
      <c r="C37" s="12">
        <v>603</v>
      </c>
      <c r="D37" s="3" t="s">
        <v>73</v>
      </c>
      <c r="E37">
        <v>28.62</v>
      </c>
      <c r="F37" s="4">
        <v>586</v>
      </c>
    </row>
    <row r="38" spans="1:6">
      <c r="A38" s="12" t="s">
        <v>74</v>
      </c>
      <c r="B38">
        <v>51.12</v>
      </c>
      <c r="C38" s="12">
        <v>3115</v>
      </c>
      <c r="D38" s="3" t="s">
        <v>74</v>
      </c>
      <c r="E38">
        <v>51.12</v>
      </c>
      <c r="F38" s="4">
        <v>2830</v>
      </c>
    </row>
    <row r="39" spans="1:6">
      <c r="A39" s="12" t="s">
        <v>75</v>
      </c>
      <c r="B39">
        <v>5.18</v>
      </c>
      <c r="C39" s="12">
        <v>823</v>
      </c>
      <c r="D39" s="3" t="s">
        <v>75</v>
      </c>
      <c r="E39">
        <v>5.18</v>
      </c>
      <c r="F39" s="4">
        <v>332</v>
      </c>
    </row>
    <row r="40" spans="1:6">
      <c r="A40" s="12" t="s">
        <v>121</v>
      </c>
      <c r="B40">
        <v>44.42</v>
      </c>
      <c r="C40" s="12">
        <v>506</v>
      </c>
      <c r="D40" s="3" t="s">
        <v>121</v>
      </c>
      <c r="E40">
        <v>44.42</v>
      </c>
      <c r="F40" s="4">
        <v>386</v>
      </c>
    </row>
    <row r="41" spans="1:6">
      <c r="A41" s="12" t="s">
        <v>122</v>
      </c>
      <c r="B41">
        <v>8.33</v>
      </c>
      <c r="C41" s="12">
        <v>328</v>
      </c>
      <c r="D41" s="3" t="s">
        <v>122</v>
      </c>
      <c r="E41">
        <v>8.33</v>
      </c>
      <c r="F41" s="4">
        <v>305</v>
      </c>
    </row>
    <row r="42" spans="1:6">
      <c r="A42" s="12" t="s">
        <v>123</v>
      </c>
      <c r="B42">
        <v>5.72</v>
      </c>
      <c r="C42" s="12">
        <v>448</v>
      </c>
      <c r="D42" s="3" t="s">
        <v>123</v>
      </c>
      <c r="E42">
        <v>5.72</v>
      </c>
      <c r="F42" s="4">
        <v>432</v>
      </c>
    </row>
    <row r="43" spans="1:6">
      <c r="A43" s="12" t="s">
        <v>56</v>
      </c>
      <c r="B43">
        <v>59.1</v>
      </c>
      <c r="C43" s="12">
        <v>51115</v>
      </c>
      <c r="D43" s="3" t="s">
        <v>56</v>
      </c>
      <c r="E43">
        <v>59.1</v>
      </c>
      <c r="F43" s="4">
        <v>53358</v>
      </c>
    </row>
    <row r="44" spans="1:6">
      <c r="A44" s="12" t="s">
        <v>76</v>
      </c>
      <c r="B44">
        <v>7.03</v>
      </c>
      <c r="C44" s="12">
        <v>698</v>
      </c>
      <c r="D44" s="3" t="s">
        <v>76</v>
      </c>
      <c r="E44">
        <v>7.03</v>
      </c>
      <c r="F44" s="4">
        <v>553</v>
      </c>
    </row>
    <row r="45" spans="1:6">
      <c r="A45" s="12" t="s">
        <v>124</v>
      </c>
      <c r="B45">
        <v>35.24</v>
      </c>
      <c r="C45" s="12">
        <v>879</v>
      </c>
      <c r="D45" s="3" t="s">
        <v>124</v>
      </c>
      <c r="E45">
        <v>35.24</v>
      </c>
      <c r="F45" s="4">
        <v>832</v>
      </c>
    </row>
    <row r="46" spans="1:6">
      <c r="A46" s="12" t="s">
        <v>125</v>
      </c>
      <c r="B46">
        <v>12.2</v>
      </c>
      <c r="C46" s="12">
        <v>862</v>
      </c>
      <c r="D46" s="3" t="s">
        <v>125</v>
      </c>
      <c r="E46">
        <v>12.2</v>
      </c>
      <c r="F46" s="4">
        <v>710</v>
      </c>
    </row>
    <row r="47" spans="1:6">
      <c r="A47" s="12" t="s">
        <v>126</v>
      </c>
      <c r="B47">
        <v>81.349999999999994</v>
      </c>
      <c r="C47" s="12">
        <v>7053</v>
      </c>
      <c r="D47" s="3" t="s">
        <v>126</v>
      </c>
      <c r="E47">
        <v>81.349999999999994</v>
      </c>
      <c r="F47" s="4">
        <v>7273</v>
      </c>
    </row>
    <row r="48" spans="1:6">
      <c r="A48" s="12" t="s">
        <v>23</v>
      </c>
      <c r="B48">
        <v>21.85</v>
      </c>
      <c r="C48" s="12">
        <v>517</v>
      </c>
      <c r="D48" s="3" t="s">
        <v>23</v>
      </c>
      <c r="E48">
        <v>21.85</v>
      </c>
      <c r="F48" s="4">
        <v>430</v>
      </c>
    </row>
    <row r="49" spans="1:6">
      <c r="A49" s="12" t="s">
        <v>77</v>
      </c>
      <c r="B49">
        <v>9.16</v>
      </c>
      <c r="C49" s="12">
        <v>434</v>
      </c>
      <c r="D49" s="3" t="s">
        <v>77</v>
      </c>
      <c r="E49">
        <v>9.16</v>
      </c>
      <c r="F49" s="4">
        <v>442</v>
      </c>
    </row>
    <row r="50" spans="1:6">
      <c r="A50" s="12" t="s">
        <v>127</v>
      </c>
      <c r="B50">
        <v>25.35</v>
      </c>
      <c r="C50" s="12">
        <v>751</v>
      </c>
      <c r="D50" s="3" t="s">
        <v>127</v>
      </c>
      <c r="E50">
        <v>25.35</v>
      </c>
      <c r="F50" s="4">
        <v>652</v>
      </c>
    </row>
    <row r="51" spans="1:6">
      <c r="A51" s="12" t="s">
        <v>78</v>
      </c>
      <c r="B51">
        <v>22.7</v>
      </c>
      <c r="C51" s="12">
        <v>298</v>
      </c>
      <c r="D51" s="3" t="s">
        <v>78</v>
      </c>
      <c r="E51">
        <v>22.7</v>
      </c>
      <c r="F51" s="4">
        <v>169</v>
      </c>
    </row>
    <row r="52" spans="1:6">
      <c r="A52" s="12" t="s">
        <v>24</v>
      </c>
      <c r="B52">
        <v>14.13</v>
      </c>
      <c r="C52" s="12">
        <v>281</v>
      </c>
      <c r="D52" s="3" t="s">
        <v>24</v>
      </c>
      <c r="E52">
        <v>14.13</v>
      </c>
      <c r="F52" s="4">
        <v>266</v>
      </c>
    </row>
    <row r="53" spans="1:6">
      <c r="A53" s="12" t="s">
        <v>128</v>
      </c>
      <c r="B53">
        <v>23.31</v>
      </c>
      <c r="C53" s="12">
        <v>4969</v>
      </c>
      <c r="D53" s="3" t="s">
        <v>128</v>
      </c>
      <c r="E53">
        <v>23.31</v>
      </c>
      <c r="F53" s="4">
        <v>5160</v>
      </c>
    </row>
    <row r="54" spans="1:6">
      <c r="A54" s="12" t="s">
        <v>79</v>
      </c>
      <c r="B54">
        <v>6.49</v>
      </c>
      <c r="C54" s="12">
        <v>800</v>
      </c>
      <c r="D54" s="3" t="s">
        <v>79</v>
      </c>
      <c r="E54">
        <v>6.49</v>
      </c>
      <c r="F54" s="4">
        <v>687</v>
      </c>
    </row>
    <row r="55" spans="1:6">
      <c r="A55" s="12" t="s">
        <v>26</v>
      </c>
      <c r="B55">
        <v>32.58</v>
      </c>
      <c r="C55" s="12">
        <v>1559</v>
      </c>
      <c r="D55" s="3" t="s">
        <v>26</v>
      </c>
      <c r="E55">
        <v>32.58</v>
      </c>
      <c r="F55" s="4">
        <v>1620</v>
      </c>
    </row>
    <row r="56" spans="1:6">
      <c r="A56" s="12" t="s">
        <v>27</v>
      </c>
      <c r="B56">
        <v>26.63</v>
      </c>
      <c r="C56" s="12">
        <v>740</v>
      </c>
      <c r="D56" s="3" t="s">
        <v>27</v>
      </c>
      <c r="E56">
        <v>26.63</v>
      </c>
      <c r="F56" s="4">
        <v>577</v>
      </c>
    </row>
    <row r="57" spans="1:6">
      <c r="A57" s="12" t="s">
        <v>129</v>
      </c>
      <c r="B57">
        <v>2.29</v>
      </c>
      <c r="C57" s="12">
        <v>602</v>
      </c>
      <c r="D57" s="3" t="s">
        <v>129</v>
      </c>
      <c r="E57">
        <v>2.29</v>
      </c>
      <c r="F57" s="4">
        <v>589</v>
      </c>
    </row>
    <row r="58" spans="1:6">
      <c r="A58" s="12" t="s">
        <v>28</v>
      </c>
      <c r="B58">
        <v>45.79</v>
      </c>
      <c r="C58" s="12">
        <v>707</v>
      </c>
      <c r="D58" s="3" t="s">
        <v>28</v>
      </c>
      <c r="E58">
        <v>45.79</v>
      </c>
      <c r="F58" s="4">
        <v>562</v>
      </c>
    </row>
    <row r="59" spans="1:6">
      <c r="A59" s="12" t="s">
        <v>130</v>
      </c>
      <c r="B59">
        <v>26.74</v>
      </c>
      <c r="C59" s="12">
        <v>3192</v>
      </c>
      <c r="D59" s="3" t="s">
        <v>130</v>
      </c>
      <c r="E59">
        <v>26.74</v>
      </c>
      <c r="F59" s="4">
        <v>3202</v>
      </c>
    </row>
    <row r="60" spans="1:6">
      <c r="A60" s="12" t="s">
        <v>131</v>
      </c>
      <c r="B60">
        <v>13.86</v>
      </c>
      <c r="C60" s="12">
        <v>1207</v>
      </c>
      <c r="D60" s="3" t="s">
        <v>131</v>
      </c>
      <c r="E60">
        <v>13.86</v>
      </c>
      <c r="F60" s="4">
        <v>1093</v>
      </c>
    </row>
    <row r="61" spans="1:6">
      <c r="A61" s="12" t="s">
        <v>29</v>
      </c>
      <c r="B61">
        <v>30.69</v>
      </c>
      <c r="C61" s="12">
        <v>2425</v>
      </c>
      <c r="D61" s="3" t="s">
        <v>29</v>
      </c>
      <c r="E61">
        <v>30.69</v>
      </c>
      <c r="F61" s="4">
        <v>2478</v>
      </c>
    </row>
    <row r="62" spans="1:6">
      <c r="A62" s="12" t="s">
        <v>30</v>
      </c>
      <c r="B62">
        <v>51.81</v>
      </c>
      <c r="C62" s="12">
        <v>13587</v>
      </c>
      <c r="D62" s="3" t="s">
        <v>30</v>
      </c>
      <c r="E62">
        <v>51.81</v>
      </c>
      <c r="F62" s="4">
        <v>14741</v>
      </c>
    </row>
    <row r="63" spans="1:6">
      <c r="A63" s="12" t="s">
        <v>80</v>
      </c>
      <c r="B63">
        <v>23.42</v>
      </c>
      <c r="C63" s="12">
        <v>1100</v>
      </c>
      <c r="D63" s="3" t="s">
        <v>80</v>
      </c>
      <c r="E63">
        <v>23.42</v>
      </c>
      <c r="F63" s="4">
        <v>1102</v>
      </c>
    </row>
    <row r="64" spans="1:6">
      <c r="A64" s="12" t="s">
        <v>31</v>
      </c>
      <c r="B64">
        <v>17.62</v>
      </c>
      <c r="C64" s="12">
        <v>344</v>
      </c>
      <c r="D64" s="3" t="s">
        <v>31</v>
      </c>
      <c r="E64">
        <v>17.62</v>
      </c>
      <c r="F64" s="4">
        <v>322</v>
      </c>
    </row>
    <row r="65" spans="1:6">
      <c r="A65" s="12" t="s">
        <v>32</v>
      </c>
      <c r="B65">
        <v>19.47</v>
      </c>
      <c r="C65" s="12">
        <v>241</v>
      </c>
      <c r="D65" s="3" t="s">
        <v>32</v>
      </c>
      <c r="E65">
        <v>19.47</v>
      </c>
      <c r="F65" s="4">
        <v>213</v>
      </c>
    </row>
    <row r="66" spans="1:6">
      <c r="A66" s="12" t="s">
        <v>81</v>
      </c>
      <c r="B66">
        <v>3.9</v>
      </c>
      <c r="C66" s="12">
        <v>292</v>
      </c>
      <c r="D66" s="3" t="s">
        <v>81</v>
      </c>
      <c r="E66">
        <v>3.9</v>
      </c>
      <c r="F66" s="4">
        <v>224</v>
      </c>
    </row>
    <row r="67" spans="1:6">
      <c r="A67" s="12" t="s">
        <v>33</v>
      </c>
      <c r="B67">
        <v>27.82</v>
      </c>
      <c r="C67" s="12">
        <v>404</v>
      </c>
      <c r="D67" s="3" t="s">
        <v>33</v>
      </c>
      <c r="E67">
        <v>27.82</v>
      </c>
      <c r="F67" s="4">
        <v>339</v>
      </c>
    </row>
    <row r="68" spans="1:6">
      <c r="A68" s="12" t="s">
        <v>34</v>
      </c>
      <c r="B68">
        <v>9.39</v>
      </c>
      <c r="C68" s="12">
        <v>348</v>
      </c>
      <c r="D68" s="3" t="s">
        <v>34</v>
      </c>
      <c r="E68">
        <v>9.39</v>
      </c>
      <c r="F68" s="4">
        <v>311</v>
      </c>
    </row>
    <row r="69" spans="1:6">
      <c r="A69" s="12" t="s">
        <v>82</v>
      </c>
      <c r="B69">
        <v>52.31</v>
      </c>
      <c r="C69" s="12">
        <v>8337</v>
      </c>
      <c r="D69" s="3" t="s">
        <v>82</v>
      </c>
      <c r="E69">
        <v>52.31</v>
      </c>
      <c r="F69" s="4">
        <v>8600</v>
      </c>
    </row>
    <row r="70" spans="1:6">
      <c r="A70" s="12" t="s">
        <v>83</v>
      </c>
      <c r="B70">
        <v>13.53</v>
      </c>
      <c r="C70" s="12">
        <v>4137</v>
      </c>
      <c r="D70" s="3" t="s">
        <v>83</v>
      </c>
      <c r="E70">
        <v>13.53</v>
      </c>
      <c r="F70" s="4">
        <v>4048</v>
      </c>
    </row>
    <row r="71" spans="1:6">
      <c r="A71" s="12" t="s">
        <v>25</v>
      </c>
      <c r="B71">
        <v>26.95</v>
      </c>
      <c r="C71" s="12">
        <v>283</v>
      </c>
      <c r="D71" s="3" t="s">
        <v>25</v>
      </c>
      <c r="E71">
        <v>26.95</v>
      </c>
      <c r="F71" s="4">
        <v>256</v>
      </c>
    </row>
    <row r="72" spans="1:6">
      <c r="A72" s="12" t="s">
        <v>84</v>
      </c>
      <c r="B72">
        <v>25.11</v>
      </c>
      <c r="C72" s="12">
        <v>322</v>
      </c>
      <c r="D72" s="3" t="s">
        <v>84</v>
      </c>
      <c r="E72">
        <v>25.11</v>
      </c>
      <c r="F72" s="4">
        <v>280</v>
      </c>
    </row>
    <row r="73" spans="1:6">
      <c r="A73" s="12" t="s">
        <v>132</v>
      </c>
      <c r="B73">
        <v>16.98</v>
      </c>
      <c r="C73" s="12">
        <v>2714</v>
      </c>
      <c r="D73" s="3" t="s">
        <v>132</v>
      </c>
      <c r="E73">
        <v>16.98</v>
      </c>
      <c r="F73" s="4">
        <v>2639</v>
      </c>
    </row>
    <row r="74" spans="1:6">
      <c r="A74" s="12" t="s">
        <v>35</v>
      </c>
      <c r="B74">
        <v>43.72</v>
      </c>
      <c r="C74" s="12">
        <v>549</v>
      </c>
      <c r="D74" s="3" t="s">
        <v>35</v>
      </c>
      <c r="E74">
        <v>43.72</v>
      </c>
      <c r="F74" s="4">
        <v>538</v>
      </c>
    </row>
    <row r="75" spans="1:6">
      <c r="A75" s="12" t="s">
        <v>36</v>
      </c>
      <c r="B75">
        <v>12.65</v>
      </c>
      <c r="C75" s="12">
        <v>218</v>
      </c>
      <c r="D75" s="3" t="s">
        <v>36</v>
      </c>
      <c r="E75">
        <v>12.65</v>
      </c>
      <c r="F75" s="4">
        <v>198</v>
      </c>
    </row>
    <row r="76" spans="1:6">
      <c r="A76" s="12" t="s">
        <v>37</v>
      </c>
      <c r="B76">
        <v>10.43</v>
      </c>
      <c r="C76" s="12">
        <v>265</v>
      </c>
      <c r="D76" s="3" t="s">
        <v>37</v>
      </c>
      <c r="E76">
        <v>10.43</v>
      </c>
      <c r="F76" s="4">
        <v>234</v>
      </c>
    </row>
    <row r="77" spans="1:6">
      <c r="A77" s="12" t="s">
        <v>133</v>
      </c>
      <c r="B77">
        <v>19.05</v>
      </c>
      <c r="C77" s="12">
        <v>1884</v>
      </c>
      <c r="D77" s="3" t="s">
        <v>133</v>
      </c>
      <c r="E77">
        <v>19.05</v>
      </c>
      <c r="F77" s="4">
        <v>1901</v>
      </c>
    </row>
    <row r="78" spans="1:6">
      <c r="A78" s="12" t="s">
        <v>85</v>
      </c>
      <c r="B78">
        <v>50.42</v>
      </c>
      <c r="C78" s="12">
        <v>17305</v>
      </c>
      <c r="D78" s="3" t="s">
        <v>85</v>
      </c>
      <c r="E78">
        <v>50.42</v>
      </c>
      <c r="F78" s="4">
        <v>17451</v>
      </c>
    </row>
    <row r="79" spans="1:6">
      <c r="A79" s="12" t="s">
        <v>86</v>
      </c>
      <c r="B79">
        <v>4.42</v>
      </c>
      <c r="C79" s="12">
        <v>643</v>
      </c>
      <c r="D79" s="3" t="s">
        <v>86</v>
      </c>
      <c r="E79">
        <v>4.42</v>
      </c>
      <c r="F79" s="4">
        <v>568</v>
      </c>
    </row>
    <row r="80" spans="1:6">
      <c r="A80" s="12" t="s">
        <v>87</v>
      </c>
      <c r="B80">
        <v>35.82</v>
      </c>
      <c r="C80" s="12">
        <v>525</v>
      </c>
      <c r="D80" s="3" t="s">
        <v>87</v>
      </c>
      <c r="E80">
        <v>35.82</v>
      </c>
      <c r="F80" s="4">
        <v>538</v>
      </c>
    </row>
    <row r="81" spans="1:6">
      <c r="A81" s="12" t="s">
        <v>38</v>
      </c>
      <c r="B81">
        <v>18.079999999999998</v>
      </c>
      <c r="C81" s="12">
        <v>105</v>
      </c>
      <c r="D81" s="3" t="s">
        <v>38</v>
      </c>
      <c r="E81">
        <v>18.079999999999998</v>
      </c>
      <c r="F81" s="4">
        <v>121</v>
      </c>
    </row>
    <row r="82" spans="1:6">
      <c r="A82" s="12" t="s">
        <v>88</v>
      </c>
      <c r="B82">
        <v>15.71</v>
      </c>
      <c r="C82" s="12">
        <v>663</v>
      </c>
      <c r="D82" s="3" t="s">
        <v>88</v>
      </c>
      <c r="E82">
        <v>15.71</v>
      </c>
      <c r="F82" s="4">
        <v>904</v>
      </c>
    </row>
    <row r="83" spans="1:6">
      <c r="A83" s="12" t="s">
        <v>89</v>
      </c>
      <c r="B83">
        <v>7.11</v>
      </c>
      <c r="C83" s="12">
        <v>460</v>
      </c>
      <c r="D83" s="3" t="s">
        <v>89</v>
      </c>
      <c r="E83">
        <v>7.11</v>
      </c>
      <c r="F83" s="4">
        <v>422</v>
      </c>
    </row>
    <row r="84" spans="1:6">
      <c r="A84" s="12" t="s">
        <v>39</v>
      </c>
      <c r="B84">
        <v>19.260000000000002</v>
      </c>
      <c r="C84" s="12">
        <v>2107</v>
      </c>
      <c r="D84" s="3" t="s">
        <v>39</v>
      </c>
      <c r="E84">
        <v>19.260000000000002</v>
      </c>
      <c r="F84" s="4">
        <v>1982</v>
      </c>
    </row>
    <row r="85" spans="1:6">
      <c r="A85" s="12" t="s">
        <v>40</v>
      </c>
      <c r="B85">
        <v>6.36</v>
      </c>
      <c r="C85" s="12">
        <v>172</v>
      </c>
      <c r="D85" s="3" t="s">
        <v>40</v>
      </c>
      <c r="E85">
        <v>6.36</v>
      </c>
      <c r="F85" s="4">
        <v>166</v>
      </c>
    </row>
    <row r="86" spans="1:6">
      <c r="A86" s="12" t="s">
        <v>41</v>
      </c>
      <c r="B86">
        <v>10.71</v>
      </c>
      <c r="C86" s="12">
        <v>148</v>
      </c>
      <c r="D86" s="3" t="s">
        <v>41</v>
      </c>
      <c r="E86">
        <v>10.71</v>
      </c>
      <c r="F86" s="4">
        <v>74</v>
      </c>
    </row>
    <row r="87" spans="1:6">
      <c r="A87" s="12" t="s">
        <v>90</v>
      </c>
      <c r="B87">
        <v>32.020000000000003</v>
      </c>
      <c r="C87" s="12">
        <v>454</v>
      </c>
      <c r="D87" s="3" t="s">
        <v>90</v>
      </c>
      <c r="E87">
        <v>32.020000000000003</v>
      </c>
      <c r="F87" s="4">
        <v>369</v>
      </c>
    </row>
    <row r="88" spans="1:6">
      <c r="A88" s="12" t="s">
        <v>42</v>
      </c>
      <c r="B88">
        <v>6.97</v>
      </c>
      <c r="C88" s="12">
        <v>168</v>
      </c>
      <c r="D88" s="3" t="s">
        <v>42</v>
      </c>
      <c r="E88">
        <v>6.97</v>
      </c>
      <c r="F88" s="4">
        <v>117</v>
      </c>
    </row>
    <row r="89" spans="1:6">
      <c r="A89" s="12" t="s">
        <v>43</v>
      </c>
      <c r="B89">
        <v>24.61</v>
      </c>
      <c r="C89" s="12">
        <v>143</v>
      </c>
      <c r="D89" s="3" t="s">
        <v>43</v>
      </c>
      <c r="E89">
        <v>24.61</v>
      </c>
      <c r="F89" s="4">
        <v>144</v>
      </c>
    </row>
    <row r="90" spans="1:6">
      <c r="A90" s="12" t="s">
        <v>134</v>
      </c>
      <c r="B90">
        <v>29.79</v>
      </c>
      <c r="C90" s="12">
        <v>81</v>
      </c>
      <c r="D90" s="3" t="s">
        <v>134</v>
      </c>
      <c r="E90">
        <v>29.79</v>
      </c>
      <c r="F90" s="4">
        <v>73</v>
      </c>
    </row>
    <row r="91" spans="1:6">
      <c r="A91" s="12" t="s">
        <v>91</v>
      </c>
      <c r="B91">
        <v>48.71</v>
      </c>
      <c r="C91" s="12">
        <v>584</v>
      </c>
      <c r="D91" s="3" t="s">
        <v>91</v>
      </c>
      <c r="E91">
        <v>48.71</v>
      </c>
      <c r="F91" s="4">
        <v>608</v>
      </c>
    </row>
    <row r="92" spans="1:6">
      <c r="A92" s="12" t="s">
        <v>135</v>
      </c>
      <c r="B92">
        <v>12.03</v>
      </c>
      <c r="C92" s="12">
        <v>3465</v>
      </c>
      <c r="D92" s="3" t="s">
        <v>135</v>
      </c>
      <c r="E92">
        <v>12.03</v>
      </c>
      <c r="F92" s="4">
        <v>3449</v>
      </c>
    </row>
    <row r="93" spans="1:6">
      <c r="A93" s="12" t="s">
        <v>136</v>
      </c>
      <c r="B93">
        <v>44.12</v>
      </c>
      <c r="C93" s="12">
        <v>571</v>
      </c>
      <c r="D93" s="3" t="s">
        <v>136</v>
      </c>
      <c r="E93">
        <v>44.12</v>
      </c>
      <c r="F93" s="4">
        <v>593</v>
      </c>
    </row>
    <row r="94" spans="1:6">
      <c r="A94" s="12" t="s">
        <v>92</v>
      </c>
      <c r="B94">
        <v>19.34</v>
      </c>
      <c r="C94" s="12">
        <v>1187</v>
      </c>
      <c r="D94" s="3" t="s">
        <v>92</v>
      </c>
      <c r="E94">
        <v>19.34</v>
      </c>
      <c r="F94" s="4">
        <v>1010</v>
      </c>
    </row>
    <row r="95" spans="1:6">
      <c r="A95" s="12" t="s">
        <v>44</v>
      </c>
      <c r="B95">
        <v>23.44</v>
      </c>
      <c r="C95" s="12">
        <v>1950</v>
      </c>
      <c r="D95" s="3" t="s">
        <v>44</v>
      </c>
      <c r="E95">
        <v>23.44</v>
      </c>
      <c r="F95" s="4">
        <v>1670</v>
      </c>
    </row>
    <row r="96" spans="1:6">
      <c r="A96" s="12" t="s">
        <v>93</v>
      </c>
      <c r="B96">
        <v>6.45</v>
      </c>
      <c r="C96" s="12">
        <v>129</v>
      </c>
      <c r="D96" s="3" t="s">
        <v>93</v>
      </c>
      <c r="E96">
        <v>6.45</v>
      </c>
      <c r="F96" s="4">
        <v>91</v>
      </c>
    </row>
    <row r="97" spans="1:6">
      <c r="A97" s="12" t="s">
        <v>111</v>
      </c>
      <c r="B97">
        <v>22.9</v>
      </c>
      <c r="C97" s="12">
        <v>24402</v>
      </c>
      <c r="D97" s="3" t="s">
        <v>111</v>
      </c>
      <c r="E97">
        <v>22.9</v>
      </c>
      <c r="F97" s="4">
        <v>25081</v>
      </c>
    </row>
    <row r="98" spans="1:6">
      <c r="A98" s="12" t="s">
        <v>94</v>
      </c>
      <c r="B98">
        <v>31.61</v>
      </c>
      <c r="C98" s="12">
        <v>551</v>
      </c>
      <c r="D98" s="3" t="s">
        <v>94</v>
      </c>
      <c r="E98">
        <v>31.61</v>
      </c>
      <c r="F98" s="4">
        <v>489</v>
      </c>
    </row>
    <row r="99" spans="1:6">
      <c r="A99" s="12" t="s">
        <v>45</v>
      </c>
      <c r="B99">
        <v>54.03</v>
      </c>
      <c r="C99" s="12">
        <v>486</v>
      </c>
      <c r="D99" s="3" t="s">
        <v>45</v>
      </c>
      <c r="E99">
        <v>54.03</v>
      </c>
      <c r="F99" s="4">
        <v>444</v>
      </c>
    </row>
    <row r="100" spans="1:6">
      <c r="A100" s="12" t="s">
        <v>100</v>
      </c>
      <c r="B100">
        <v>6.5</v>
      </c>
      <c r="C100" s="12">
        <v>809</v>
      </c>
      <c r="D100" s="3" t="s">
        <v>100</v>
      </c>
      <c r="E100">
        <v>6.5</v>
      </c>
      <c r="F100" s="4">
        <v>721</v>
      </c>
    </row>
    <row r="101" spans="1:6">
      <c r="A101" s="12" t="s">
        <v>95</v>
      </c>
      <c r="B101">
        <v>28.97</v>
      </c>
      <c r="C101" s="12">
        <v>621</v>
      </c>
      <c r="D101" s="3" t="s">
        <v>95</v>
      </c>
      <c r="E101">
        <v>28.97</v>
      </c>
      <c r="F101" s="4">
        <v>619</v>
      </c>
    </row>
    <row r="102" spans="1:6">
      <c r="A102" s="12" t="s">
        <v>96</v>
      </c>
      <c r="B102">
        <v>12.6</v>
      </c>
      <c r="C102" s="12">
        <v>529</v>
      </c>
      <c r="D102" s="3" t="s">
        <v>96</v>
      </c>
      <c r="E102">
        <v>12.6</v>
      </c>
      <c r="F102" s="4">
        <v>502</v>
      </c>
    </row>
    <row r="103" spans="1:6">
      <c r="A103" s="12" t="s">
        <v>137</v>
      </c>
      <c r="B103">
        <v>33.549999999999997</v>
      </c>
      <c r="C103" s="12">
        <v>421</v>
      </c>
      <c r="D103" s="3" t="s">
        <v>137</v>
      </c>
      <c r="E103">
        <v>33.549999999999997</v>
      </c>
      <c r="F103" s="4">
        <v>432</v>
      </c>
    </row>
    <row r="104" spans="1:6">
      <c r="A104" s="12" t="s">
        <v>138</v>
      </c>
      <c r="B104">
        <v>11.58</v>
      </c>
      <c r="C104" s="12">
        <v>1628</v>
      </c>
      <c r="D104" s="3" t="s">
        <v>138</v>
      </c>
      <c r="E104">
        <v>11.58</v>
      </c>
      <c r="F104" s="4">
        <v>1577</v>
      </c>
    </row>
    <row r="105" spans="1:6">
      <c r="A105" s="12" t="s">
        <v>139</v>
      </c>
      <c r="B105">
        <v>5.07</v>
      </c>
      <c r="C105" s="12">
        <v>313</v>
      </c>
      <c r="D105" s="3" t="s">
        <v>139</v>
      </c>
      <c r="E105">
        <v>5.07</v>
      </c>
      <c r="F105" s="4">
        <v>285</v>
      </c>
    </row>
    <row r="106" spans="1:6">
      <c r="A106" s="12" t="s">
        <v>97</v>
      </c>
      <c r="B106">
        <v>13.2</v>
      </c>
      <c r="C106" s="12">
        <v>594</v>
      </c>
      <c r="D106" s="3" t="s">
        <v>97</v>
      </c>
      <c r="E106">
        <v>13.2</v>
      </c>
      <c r="F106" s="4">
        <v>488</v>
      </c>
    </row>
    <row r="107" spans="1:6">
      <c r="A107" s="12" t="s">
        <v>140</v>
      </c>
      <c r="B107">
        <v>38.33</v>
      </c>
      <c r="C107" s="12">
        <v>277</v>
      </c>
      <c r="D107" s="3" t="s">
        <v>140</v>
      </c>
      <c r="E107">
        <v>38.33</v>
      </c>
      <c r="F107" s="4">
        <v>256</v>
      </c>
    </row>
    <row r="108" spans="1:6">
      <c r="A108" s="12" t="s">
        <v>98</v>
      </c>
      <c r="B108">
        <v>36.56</v>
      </c>
      <c r="C108" s="12">
        <v>562</v>
      </c>
      <c r="D108" s="3" t="s">
        <v>98</v>
      </c>
      <c r="E108">
        <v>36.56</v>
      </c>
      <c r="F108" s="4">
        <v>571</v>
      </c>
    </row>
    <row r="109" spans="1:6">
      <c r="A109" s="12" t="s">
        <v>141</v>
      </c>
      <c r="B109">
        <v>10.130000000000001</v>
      </c>
      <c r="C109" s="12">
        <v>174</v>
      </c>
      <c r="D109" s="3" t="s">
        <v>141</v>
      </c>
      <c r="E109">
        <v>10.130000000000001</v>
      </c>
      <c r="F109" s="4">
        <v>134</v>
      </c>
    </row>
    <row r="110" spans="1:6">
      <c r="A110" s="12" t="s">
        <v>99</v>
      </c>
      <c r="B110">
        <v>113.23</v>
      </c>
      <c r="C110" s="12">
        <v>3113</v>
      </c>
      <c r="D110" s="3" t="s">
        <v>99</v>
      </c>
      <c r="E110">
        <v>113.23</v>
      </c>
      <c r="F110" s="4">
        <v>3101</v>
      </c>
    </row>
    <row r="111" spans="1:6">
      <c r="A111" s="12" t="s">
        <v>101</v>
      </c>
      <c r="B111">
        <v>4.5599999999999996</v>
      </c>
      <c r="C111" s="12">
        <v>95</v>
      </c>
      <c r="D111" s="3" t="s">
        <v>101</v>
      </c>
      <c r="E111">
        <v>4.5599999999999996</v>
      </c>
      <c r="F111" s="4">
        <v>74</v>
      </c>
    </row>
    <row r="112" spans="1:6">
      <c r="A112" s="12" t="s">
        <v>142</v>
      </c>
      <c r="B112">
        <v>1.18</v>
      </c>
      <c r="C112" s="12">
        <v>159</v>
      </c>
      <c r="D112" s="3" t="s">
        <v>142</v>
      </c>
      <c r="E112">
        <v>1.18</v>
      </c>
      <c r="F112" s="4">
        <v>140</v>
      </c>
    </row>
    <row r="113" spans="1:6">
      <c r="A113" s="12" t="s">
        <v>102</v>
      </c>
      <c r="B113">
        <v>98.53</v>
      </c>
      <c r="C113" s="12">
        <v>3855</v>
      </c>
      <c r="D113" s="3" t="s">
        <v>102</v>
      </c>
      <c r="E113">
        <v>98.53</v>
      </c>
      <c r="F113" s="4">
        <v>3798</v>
      </c>
    </row>
    <row r="114" spans="1:6">
      <c r="A114" s="12" t="s">
        <v>46</v>
      </c>
      <c r="B114">
        <v>15.5</v>
      </c>
      <c r="C114" s="12">
        <v>355</v>
      </c>
      <c r="D114" s="3" t="s">
        <v>46</v>
      </c>
      <c r="E114">
        <v>15.5</v>
      </c>
      <c r="F114" s="4">
        <v>349</v>
      </c>
    </row>
    <row r="115" spans="1:6">
      <c r="A115" s="12" t="s">
        <v>47</v>
      </c>
      <c r="B115">
        <v>21.7</v>
      </c>
      <c r="C115" s="12">
        <v>412</v>
      </c>
      <c r="D115" s="3" t="s">
        <v>47</v>
      </c>
      <c r="E115">
        <v>21.7</v>
      </c>
      <c r="F115" s="4">
        <v>347</v>
      </c>
    </row>
    <row r="116" spans="1:6">
      <c r="A116" s="12" t="s">
        <v>48</v>
      </c>
      <c r="B116">
        <v>41.22</v>
      </c>
      <c r="C116" s="12">
        <v>873</v>
      </c>
      <c r="D116" s="3" t="s">
        <v>48</v>
      </c>
      <c r="E116">
        <v>41.22</v>
      </c>
      <c r="F116" s="4">
        <v>714</v>
      </c>
    </row>
    <row r="117" spans="1:6">
      <c r="A117" s="12" t="s">
        <v>49</v>
      </c>
      <c r="B117">
        <v>6.11</v>
      </c>
      <c r="C117" s="12">
        <v>123</v>
      </c>
      <c r="D117" s="3" t="s">
        <v>49</v>
      </c>
      <c r="E117">
        <v>6.11</v>
      </c>
      <c r="F117" s="4">
        <v>109</v>
      </c>
    </row>
    <row r="118" spans="1:6">
      <c r="A118" s="12" t="s">
        <v>103</v>
      </c>
      <c r="B118">
        <v>37.82</v>
      </c>
      <c r="C118" s="12">
        <v>591</v>
      </c>
      <c r="D118" s="3" t="s">
        <v>103</v>
      </c>
      <c r="E118">
        <v>37.82</v>
      </c>
      <c r="F118" s="4">
        <v>547</v>
      </c>
    </row>
    <row r="119" spans="1:6">
      <c r="A119" s="12" t="s">
        <v>104</v>
      </c>
      <c r="B119">
        <v>17.14</v>
      </c>
      <c r="C119" s="12">
        <v>375</v>
      </c>
      <c r="D119" s="3" t="s">
        <v>104</v>
      </c>
      <c r="E119">
        <v>17.14</v>
      </c>
      <c r="F119" s="4">
        <v>367</v>
      </c>
    </row>
    <row r="120" spans="1:6">
      <c r="A120" s="12" t="s">
        <v>50</v>
      </c>
      <c r="B120">
        <v>4.29</v>
      </c>
      <c r="C120" s="12">
        <v>420</v>
      </c>
      <c r="D120" s="3" t="s">
        <v>50</v>
      </c>
      <c r="E120">
        <v>4.29</v>
      </c>
      <c r="F120" s="4">
        <v>305</v>
      </c>
    </row>
    <row r="121" spans="1:6">
      <c r="A121" s="12" t="s">
        <v>105</v>
      </c>
      <c r="B121">
        <v>2.35</v>
      </c>
      <c r="C121" s="12">
        <v>555</v>
      </c>
      <c r="D121" s="3" t="s">
        <v>105</v>
      </c>
      <c r="E121">
        <v>2.35</v>
      </c>
      <c r="F121" s="4">
        <v>492</v>
      </c>
    </row>
    <row r="122" spans="1:6">
      <c r="A122" s="12" t="s">
        <v>51</v>
      </c>
      <c r="B122">
        <v>4.5599999999999996</v>
      </c>
      <c r="C122" s="12">
        <v>2234</v>
      </c>
      <c r="D122" s="3" t="s">
        <v>51</v>
      </c>
      <c r="E122">
        <v>4.5599999999999996</v>
      </c>
      <c r="F122" s="4">
        <v>2124</v>
      </c>
    </row>
    <row r="123" spans="1:6">
      <c r="A123" s="12" t="s">
        <v>52</v>
      </c>
      <c r="B123">
        <v>4.5199999999999996</v>
      </c>
      <c r="C123" s="12">
        <v>150</v>
      </c>
      <c r="D123" s="3" t="s">
        <v>52</v>
      </c>
      <c r="E123">
        <v>4.5199999999999996</v>
      </c>
      <c r="F123" s="4">
        <v>124</v>
      </c>
    </row>
    <row r="124" spans="1:6">
      <c r="A124" s="12" t="s">
        <v>106</v>
      </c>
      <c r="B124">
        <v>18.13</v>
      </c>
      <c r="C124" s="12">
        <v>347</v>
      </c>
      <c r="D124" s="3" t="s">
        <v>106</v>
      </c>
      <c r="E124">
        <v>18.13</v>
      </c>
      <c r="F124" s="4">
        <v>350</v>
      </c>
    </row>
    <row r="125" spans="1:6">
      <c r="A125" s="12" t="s">
        <v>143</v>
      </c>
      <c r="B125">
        <v>14.36</v>
      </c>
      <c r="C125" s="12">
        <v>1164</v>
      </c>
      <c r="D125" s="3" t="s">
        <v>143</v>
      </c>
      <c r="E125">
        <v>14.36</v>
      </c>
      <c r="F125" s="4">
        <v>1067</v>
      </c>
    </row>
    <row r="126" spans="1:6">
      <c r="A126" s="12" t="s">
        <v>53</v>
      </c>
      <c r="B126">
        <v>4.92</v>
      </c>
      <c r="C126" s="12">
        <v>122</v>
      </c>
      <c r="D126" s="3" t="s">
        <v>53</v>
      </c>
      <c r="E126">
        <v>4.92</v>
      </c>
      <c r="F126" s="4">
        <v>127</v>
      </c>
    </row>
    <row r="127" spans="1:6">
      <c r="A127" s="12" t="s">
        <v>107</v>
      </c>
      <c r="B127">
        <v>7</v>
      </c>
      <c r="C127" s="12">
        <v>642</v>
      </c>
      <c r="D127" s="3" t="s">
        <v>107</v>
      </c>
      <c r="E127">
        <v>7</v>
      </c>
      <c r="F127" s="4">
        <v>567</v>
      </c>
    </row>
    <row r="128" spans="1:6">
      <c r="A128" s="12" t="s">
        <v>54</v>
      </c>
      <c r="B128">
        <v>10.19</v>
      </c>
      <c r="C128" s="12">
        <v>199</v>
      </c>
      <c r="D128" s="3" t="s">
        <v>54</v>
      </c>
      <c r="E128">
        <v>10.19</v>
      </c>
      <c r="F128" s="4">
        <v>192</v>
      </c>
    </row>
    <row r="129" spans="1:6">
      <c r="A129" s="12" t="s">
        <v>108</v>
      </c>
      <c r="B129">
        <v>7.66</v>
      </c>
      <c r="C129" s="12">
        <v>191</v>
      </c>
      <c r="D129" s="3" t="s">
        <v>108</v>
      </c>
      <c r="E129">
        <v>7.66</v>
      </c>
      <c r="F129" s="4">
        <v>170</v>
      </c>
    </row>
    <row r="130" spans="1:6">
      <c r="A130" s="12" t="s">
        <v>144</v>
      </c>
      <c r="B130">
        <v>3.13</v>
      </c>
      <c r="C130" s="12">
        <v>530</v>
      </c>
      <c r="D130" s="3" t="s">
        <v>144</v>
      </c>
      <c r="E130">
        <v>3.13</v>
      </c>
      <c r="F130" s="4">
        <v>341</v>
      </c>
    </row>
    <row r="131" spans="1:6">
      <c r="A131" s="12" t="s">
        <v>109</v>
      </c>
      <c r="B131">
        <v>13.36</v>
      </c>
      <c r="C131" s="12">
        <v>345</v>
      </c>
      <c r="D131" s="3" t="s">
        <v>109</v>
      </c>
      <c r="E131">
        <v>13.36</v>
      </c>
      <c r="F131" s="4">
        <v>258</v>
      </c>
    </row>
    <row r="132" spans="1:6">
      <c r="A132" s="12" t="s">
        <v>55</v>
      </c>
      <c r="B132">
        <v>6.32</v>
      </c>
      <c r="C132" s="12">
        <v>320</v>
      </c>
      <c r="D132" s="3" t="s">
        <v>55</v>
      </c>
      <c r="E132">
        <v>6.32</v>
      </c>
      <c r="F132" s="4">
        <v>263</v>
      </c>
    </row>
    <row r="133" spans="1:6">
      <c r="A133" s="12" t="s">
        <v>110</v>
      </c>
      <c r="B133">
        <v>53.03</v>
      </c>
      <c r="C133" s="12">
        <v>2596</v>
      </c>
      <c r="D133" s="3" t="s">
        <v>110</v>
      </c>
      <c r="E133">
        <v>53.03</v>
      </c>
      <c r="F133" s="4">
        <v>2869</v>
      </c>
    </row>
  </sheetData>
  <sortState ref="D2:F901">
    <sortCondition ref="D1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217"/>
  <sheetViews>
    <sheetView tabSelected="1" topLeftCell="AA1" workbookViewId="0">
      <selection activeCell="AO8" sqref="AO8"/>
    </sheetView>
  </sheetViews>
  <sheetFormatPr defaultRowHeight="15"/>
  <sheetData>
    <row r="1" spans="1:30">
      <c r="A1" s="17">
        <v>1869</v>
      </c>
      <c r="B1" s="17"/>
      <c r="C1" s="17">
        <v>1880</v>
      </c>
      <c r="D1" s="17"/>
      <c r="E1" s="17">
        <v>1890</v>
      </c>
      <c r="F1" s="17"/>
      <c r="G1" s="17">
        <v>1900</v>
      </c>
      <c r="H1" s="17"/>
      <c r="I1" s="17">
        <v>1910</v>
      </c>
      <c r="J1" s="17"/>
      <c r="K1" s="17">
        <v>1921</v>
      </c>
      <c r="L1" s="17"/>
      <c r="M1" s="17">
        <v>1930</v>
      </c>
      <c r="N1" s="17"/>
      <c r="O1" s="17">
        <v>1950</v>
      </c>
      <c r="P1" s="17"/>
      <c r="Q1" s="17">
        <v>1961</v>
      </c>
      <c r="R1" s="17"/>
      <c r="S1" s="17">
        <v>1970</v>
      </c>
      <c r="T1" s="17"/>
      <c r="U1" s="17">
        <v>1980</v>
      </c>
      <c r="V1" s="17"/>
      <c r="W1" s="17">
        <v>1991</v>
      </c>
      <c r="X1" s="17"/>
      <c r="Y1" s="17">
        <v>2001</v>
      </c>
      <c r="Z1" s="17"/>
      <c r="AA1" s="17">
        <v>2011</v>
      </c>
      <c r="AB1" s="17"/>
    </row>
    <row r="2" spans="1:3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</row>
    <row r="3" spans="1:30">
      <c r="A3" s="7">
        <v>3.9900790575104631E-3</v>
      </c>
      <c r="B3" s="8">
        <v>6.2754563282546388E-4</v>
      </c>
      <c r="C3" s="7">
        <v>3.8484417720705899E-3</v>
      </c>
      <c r="D3" s="8">
        <v>6.2754563282546388E-4</v>
      </c>
      <c r="E3" s="7">
        <v>3.8436949984609436E-3</v>
      </c>
      <c r="F3" s="8">
        <v>6.2754563282546388E-4</v>
      </c>
      <c r="G3" s="7">
        <v>3.7969082649357026E-3</v>
      </c>
      <c r="H3" s="8">
        <v>6.2754563282546388E-4</v>
      </c>
      <c r="I3" s="7">
        <v>0.1104737518148004</v>
      </c>
      <c r="J3" s="8">
        <v>1.7830743701915824E-2</v>
      </c>
      <c r="K3" s="7">
        <v>0.11611388395170229</v>
      </c>
      <c r="L3" s="8">
        <v>1.7830743701915824E-2</v>
      </c>
      <c r="M3" s="7">
        <v>0.12646163894730134</v>
      </c>
      <c r="N3" s="8">
        <v>1.7830743701915824E-2</v>
      </c>
      <c r="O3" s="7">
        <v>0.16851281379039129</v>
      </c>
      <c r="P3" s="8">
        <v>1.7830743701915824E-2</v>
      </c>
      <c r="Q3" s="7">
        <v>0.17941114246680459</v>
      </c>
      <c r="R3" s="8">
        <v>1.7830743701915824E-2</v>
      </c>
      <c r="S3" s="7">
        <v>0.17547214115594914</v>
      </c>
      <c r="T3" s="8">
        <v>1.7830743701915824E-2</v>
      </c>
      <c r="U3" s="7">
        <v>7.9369861696501551E-2</v>
      </c>
      <c r="V3" s="8">
        <v>6.909036053703424E-3</v>
      </c>
      <c r="W3" s="7">
        <v>8.348096759772837E-2</v>
      </c>
      <c r="X3" s="8">
        <v>6.909036053703424E-3</v>
      </c>
      <c r="Y3" s="7">
        <v>8.2410306792007698E-2</v>
      </c>
      <c r="Z3" s="8">
        <v>6.909036053703424E-3</v>
      </c>
      <c r="AA3" s="7">
        <v>7.9370552035492647E-2</v>
      </c>
      <c r="AB3" s="8">
        <v>6.909036053703424E-3</v>
      </c>
      <c r="AC3">
        <v>1</v>
      </c>
      <c r="AD3">
        <v>1</v>
      </c>
    </row>
    <row r="4" spans="1:30">
      <c r="A4" s="7">
        <v>1.0851030847930553E-2</v>
      </c>
      <c r="B4" s="8">
        <v>2.3261427062905415E-3</v>
      </c>
      <c r="C4" s="7">
        <v>1.1366587817363789E-2</v>
      </c>
      <c r="D4" s="8">
        <v>2.4830291144969079E-3</v>
      </c>
      <c r="E4" s="7">
        <v>1.2246680505021009E-2</v>
      </c>
      <c r="F4" s="8">
        <v>2.4830291144969079E-3</v>
      </c>
      <c r="G4" s="7">
        <v>0.10260687057384511</v>
      </c>
      <c r="H4" s="8">
        <v>1.8458289334741286E-2</v>
      </c>
      <c r="I4" s="7">
        <v>0.11425397582497583</v>
      </c>
      <c r="J4" s="8">
        <v>1.8458289334741286E-2</v>
      </c>
      <c r="K4" s="7">
        <v>0.11943473403685509</v>
      </c>
      <c r="L4" s="8">
        <v>1.8458289334741286E-2</v>
      </c>
      <c r="M4" s="7">
        <v>0.12989868094054674</v>
      </c>
      <c r="N4" s="8">
        <v>1.8458289334741286E-2</v>
      </c>
      <c r="O4" s="7">
        <v>0.17985187127220292</v>
      </c>
      <c r="P4" s="8">
        <v>1.9366420274551214E-2</v>
      </c>
      <c r="Q4" s="7">
        <v>0.24410228091753053</v>
      </c>
      <c r="R4" s="8">
        <v>2.4739779755619248E-2</v>
      </c>
      <c r="S4" s="7">
        <v>0.21504813659387473</v>
      </c>
      <c r="T4" s="8">
        <v>2.2133051742344242E-2</v>
      </c>
      <c r="U4" s="7">
        <v>0.12649882209650795</v>
      </c>
      <c r="V4" s="8">
        <v>1.1211344094131845E-2</v>
      </c>
      <c r="W4" s="7">
        <v>0.13291719787406658</v>
      </c>
      <c r="X4" s="8">
        <v>1.1211344094131845E-2</v>
      </c>
      <c r="Y4" s="7">
        <v>0.1306683577411013</v>
      </c>
      <c r="Z4" s="8">
        <v>1.1211344094131845E-2</v>
      </c>
      <c r="AA4" s="7">
        <v>0.12534315192360235</v>
      </c>
      <c r="AB4" s="8">
        <v>1.1211344094131845E-2</v>
      </c>
    </row>
    <row r="5" spans="1:30">
      <c r="A5" s="7">
        <v>1.8322740660362734E-2</v>
      </c>
      <c r="B5" s="8">
        <v>4.1816261879619853E-3</v>
      </c>
      <c r="C5" s="7">
        <v>1.7901677618993091E-2</v>
      </c>
      <c r="D5" s="8">
        <v>4.1816261879619853E-3</v>
      </c>
      <c r="E5" s="7">
        <v>8.7565738760283396E-2</v>
      </c>
      <c r="F5" s="8">
        <v>2.031377281641273E-2</v>
      </c>
      <c r="G5" s="7">
        <v>0.11059219259290147</v>
      </c>
      <c r="H5" s="8">
        <v>2.031377281641273E-2</v>
      </c>
      <c r="I5" s="7">
        <v>0.12244202052659545</v>
      </c>
      <c r="J5" s="8">
        <v>2.031377281641273E-2</v>
      </c>
      <c r="K5" s="7">
        <v>0.12751277292075214</v>
      </c>
      <c r="L5" s="8">
        <v>2.031377281641273E-2</v>
      </c>
      <c r="M5" s="7">
        <v>0.13712523099471102</v>
      </c>
      <c r="N5" s="8">
        <v>1.9993965907376676E-2</v>
      </c>
      <c r="O5" s="7">
        <v>0.21990315920561054</v>
      </c>
      <c r="P5" s="8">
        <v>2.6275456328254638E-2</v>
      </c>
      <c r="Q5" s="7">
        <v>0.25108021758540439</v>
      </c>
      <c r="R5" s="8">
        <v>2.6115552873736611E-2</v>
      </c>
      <c r="S5" s="7">
        <v>0.2762872765086713</v>
      </c>
      <c r="T5" s="8">
        <v>2.9042087796047666E-2</v>
      </c>
      <c r="U5" s="7">
        <v>0.30916841616051538</v>
      </c>
      <c r="V5" s="8">
        <v>2.9042087796047666E-2</v>
      </c>
      <c r="W5" s="7">
        <v>0.31853568885871814</v>
      </c>
      <c r="X5" s="8">
        <v>2.9042087796047666E-2</v>
      </c>
      <c r="Y5" s="7">
        <v>0.30599028070302259</v>
      </c>
      <c r="Z5" s="8">
        <v>2.9042087796047666E-2</v>
      </c>
      <c r="AA5" s="7">
        <v>0.29160107206515662</v>
      </c>
      <c r="AB5" s="8">
        <v>2.9042087796047666E-2</v>
      </c>
    </row>
    <row r="6" spans="1:30">
      <c r="A6" s="7">
        <v>2.8584715547977056E-2</v>
      </c>
      <c r="B6" s="8">
        <v>6.8064564791069544E-3</v>
      </c>
      <c r="C6" s="7">
        <v>2.7969625796289518E-2</v>
      </c>
      <c r="D6" s="8">
        <v>6.8064564791069544E-3</v>
      </c>
      <c r="E6" s="7">
        <v>9.4206044151190604E-2</v>
      </c>
      <c r="F6" s="8">
        <v>2.2012369889877807E-2</v>
      </c>
      <c r="G6" s="7">
        <v>0.12704932274183572</v>
      </c>
      <c r="H6" s="8">
        <v>2.4616080856841152E-2</v>
      </c>
      <c r="I6" s="7">
        <v>0.12789165170894576</v>
      </c>
      <c r="J6" s="8">
        <v>2.1689545934530093E-2</v>
      </c>
      <c r="K6" s="7">
        <v>0.13301545867738782</v>
      </c>
      <c r="L6" s="8">
        <v>2.1689545934530093E-2</v>
      </c>
      <c r="M6" s="7">
        <v>0.14530164723124961</v>
      </c>
      <c r="N6" s="8">
        <v>2.184944938904812E-2</v>
      </c>
      <c r="O6" s="7">
        <v>0.22308202792160975</v>
      </c>
      <c r="P6" s="8">
        <v>2.6966359933624982E-2</v>
      </c>
      <c r="Q6" s="7">
        <v>0.25364405351424807</v>
      </c>
      <c r="R6" s="8">
        <v>2.6743098506562073E-2</v>
      </c>
      <c r="S6" s="7">
        <v>0.28327127570359933</v>
      </c>
      <c r="T6" s="8">
        <v>2.9977372152662541E-2</v>
      </c>
      <c r="U6" s="7">
        <v>0.31584480520521163</v>
      </c>
      <c r="V6" s="8">
        <v>2.9977372152662541E-2</v>
      </c>
      <c r="W6" s="7">
        <v>0.32452274119575475</v>
      </c>
      <c r="X6" s="8">
        <v>2.9977372152662541E-2</v>
      </c>
      <c r="Y6" s="7">
        <v>0.31203609085801221</v>
      </c>
      <c r="Z6" s="8">
        <v>2.9977372152662541E-2</v>
      </c>
      <c r="AA6" s="7">
        <v>0.29706548184384801</v>
      </c>
      <c r="AB6" s="8">
        <v>2.9977372152662541E-2</v>
      </c>
    </row>
    <row r="7" spans="1:30">
      <c r="A7" s="7">
        <v>3.3139048209579906E-2</v>
      </c>
      <c r="B7" s="8">
        <v>8.2244682455875698E-3</v>
      </c>
      <c r="C7" s="7">
        <v>9.0298742972683879E-2</v>
      </c>
      <c r="D7" s="8">
        <v>2.4637200181022778E-2</v>
      </c>
      <c r="E7" s="7">
        <v>0.10379291928766676</v>
      </c>
      <c r="F7" s="8">
        <v>2.4637200181022775E-2</v>
      </c>
      <c r="G7" s="7">
        <v>0.13346862280415228</v>
      </c>
      <c r="H7" s="8">
        <v>2.6314677930306229E-2</v>
      </c>
      <c r="I7" s="7">
        <v>0.13136644533423708</v>
      </c>
      <c r="J7" s="8">
        <v>2.2624830291144968E-2</v>
      </c>
      <c r="K7" s="7">
        <v>0.13891166188980197</v>
      </c>
      <c r="L7" s="8">
        <v>2.3225222507165483E-2</v>
      </c>
      <c r="M7" s="7">
        <v>0.15112430701586696</v>
      </c>
      <c r="N7" s="8">
        <v>2.3225222507165483E-2</v>
      </c>
      <c r="O7" s="7">
        <v>0.23861997771514715</v>
      </c>
      <c r="P7" s="8">
        <v>3.0460099562528285E-2</v>
      </c>
      <c r="Q7" s="7">
        <v>0.31509005697811593</v>
      </c>
      <c r="R7" s="8">
        <v>4.1955046009956254E-2</v>
      </c>
      <c r="S7" s="7">
        <v>0.28926235282278351</v>
      </c>
      <c r="T7" s="8">
        <v>3.1353145270779904E-2</v>
      </c>
      <c r="U7" s="7">
        <v>0.32294107277360218</v>
      </c>
      <c r="V7" s="8">
        <v>3.1353145270779904E-2</v>
      </c>
      <c r="W7" s="7">
        <v>0.33151977747239103</v>
      </c>
      <c r="X7" s="8">
        <v>3.1353145270779904E-2</v>
      </c>
      <c r="Y7" s="7">
        <v>0.31901505866735891</v>
      </c>
      <c r="Z7" s="8">
        <v>3.1353145270779904E-2</v>
      </c>
      <c r="AA7" s="7">
        <v>0.3043318457995603</v>
      </c>
      <c r="AB7" s="8">
        <v>3.1353145270779904E-2</v>
      </c>
    </row>
    <row r="8" spans="1:30">
      <c r="A8" s="7">
        <v>3.8983103394822506E-2</v>
      </c>
      <c r="B8" s="8">
        <v>1.0143309699803892E-2</v>
      </c>
      <c r="C8" s="7">
        <v>9.4979431223765384E-2</v>
      </c>
      <c r="D8" s="8">
        <v>2.6172876753658168E-2</v>
      </c>
      <c r="E8" s="7">
        <v>0.10917040907333012</v>
      </c>
      <c r="F8" s="8">
        <v>2.6172876753658165E-2</v>
      </c>
      <c r="G8" s="7">
        <v>0.15254582814993967</v>
      </c>
      <c r="H8" s="8">
        <v>3.1437622567506408E-2</v>
      </c>
      <c r="I8" s="7">
        <v>0.13833486048525775</v>
      </c>
      <c r="J8" s="8">
        <v>2.4519535374868003E-2</v>
      </c>
      <c r="K8" s="7">
        <v>0.14607367958497022</v>
      </c>
      <c r="L8" s="8">
        <v>2.5119927590888519E-2</v>
      </c>
      <c r="M8" s="7">
        <v>0.15850020709870644</v>
      </c>
      <c r="N8" s="8">
        <v>2.5119927590888519E-2</v>
      </c>
      <c r="O8" s="7">
        <v>0.24012338598676017</v>
      </c>
      <c r="P8" s="8">
        <v>3.081611102730427E-2</v>
      </c>
      <c r="Q8" s="7">
        <v>0.3227098490743297</v>
      </c>
      <c r="R8" s="8">
        <v>4.3849751093679286E-2</v>
      </c>
      <c r="S8" s="7">
        <v>0.29556539532387371</v>
      </c>
      <c r="T8" s="8">
        <v>3.2888821843415295E-2</v>
      </c>
      <c r="U8" s="7">
        <v>0.38528181541370859</v>
      </c>
      <c r="V8" s="8">
        <v>4.6565092774174081E-2</v>
      </c>
      <c r="W8" s="7">
        <v>0.39070152491017768</v>
      </c>
      <c r="X8" s="8">
        <v>4.6565092774174081E-2</v>
      </c>
      <c r="Y8" s="7">
        <v>0.37635496791449125</v>
      </c>
      <c r="Z8" s="8">
        <v>4.6565092774174081E-2</v>
      </c>
      <c r="AA8" s="7">
        <v>0.41664498250087828</v>
      </c>
      <c r="AB8" s="8">
        <v>6.0428420576255845E-2</v>
      </c>
    </row>
    <row r="9" spans="1:30">
      <c r="A9" s="7">
        <v>8.2039993799410932E-2</v>
      </c>
      <c r="B9" s="8">
        <v>2.6996530396741589E-2</v>
      </c>
      <c r="C9" s="7">
        <v>0.10064317571851078</v>
      </c>
      <c r="D9" s="8">
        <v>2.8067581837381204E-2</v>
      </c>
      <c r="E9" s="7">
        <v>0.115460809306951</v>
      </c>
      <c r="F9" s="8">
        <v>2.80675818373812E-2</v>
      </c>
      <c r="G9" s="7">
        <v>0.15937748310619065</v>
      </c>
      <c r="H9" s="8">
        <v>3.333232765122944E-2</v>
      </c>
      <c r="I9" s="7">
        <v>0.15709163329944312</v>
      </c>
      <c r="J9" s="8">
        <v>2.9642480012068186E-2</v>
      </c>
      <c r="K9" s="7">
        <v>0.14956505390096037</v>
      </c>
      <c r="L9" s="8">
        <v>2.6055211947503393E-2</v>
      </c>
      <c r="M9" s="7">
        <v>0.18368460460077743</v>
      </c>
      <c r="N9" s="8">
        <v>3.2028963644591943E-2</v>
      </c>
      <c r="O9" s="7">
        <v>0.24788621616307269</v>
      </c>
      <c r="P9" s="8">
        <v>3.2710816111027302E-2</v>
      </c>
      <c r="Q9" s="7">
        <v>0.32533105755542724</v>
      </c>
      <c r="R9" s="8">
        <v>4.454065469904963E-2</v>
      </c>
      <c r="S9" s="7">
        <v>0.35768675992083454</v>
      </c>
      <c r="T9" s="8">
        <v>4.8100769346809472E-2</v>
      </c>
      <c r="U9" s="7">
        <v>0.39959935255372686</v>
      </c>
      <c r="V9" s="8">
        <v>5.0647156433851259E-2</v>
      </c>
      <c r="W9" s="7">
        <v>0.49616040531814498</v>
      </c>
      <c r="X9" s="8">
        <v>7.5640368079650022E-2</v>
      </c>
      <c r="Y9" s="7">
        <v>0.48443368173409607</v>
      </c>
      <c r="Z9" s="8">
        <v>7.5640368079650022E-2</v>
      </c>
      <c r="AA9" s="7">
        <v>0.47293165584626801</v>
      </c>
      <c r="AB9" s="8">
        <v>7.5640368079650022E-2</v>
      </c>
    </row>
    <row r="10" spans="1:30">
      <c r="A10" s="7">
        <v>8.6802046194388457E-2</v>
      </c>
      <c r="B10" s="8">
        <v>2.8891235480464624E-2</v>
      </c>
      <c r="C10" s="7">
        <v>0.14976526739409105</v>
      </c>
      <c r="D10" s="8">
        <v>4.4920802534318904E-2</v>
      </c>
      <c r="E10" s="7">
        <v>0.12915183516046966</v>
      </c>
      <c r="F10" s="8">
        <v>3.2369889877809623E-2</v>
      </c>
      <c r="G10" s="7">
        <v>0.16866705122235426</v>
      </c>
      <c r="H10" s="8">
        <v>3.5957157942374411E-2</v>
      </c>
      <c r="I10" s="7">
        <v>0.17271879066303497</v>
      </c>
      <c r="J10" s="8">
        <v>3.3944788052496608E-2</v>
      </c>
      <c r="K10" s="7">
        <v>0.17455122613480592</v>
      </c>
      <c r="L10" s="8">
        <v>3.2964248001206814E-2</v>
      </c>
      <c r="M10" s="7">
        <v>0.1993145829350666</v>
      </c>
      <c r="N10" s="8">
        <v>3.6331271685020365E-2</v>
      </c>
      <c r="O10" s="7">
        <v>0.25045470931375763</v>
      </c>
      <c r="P10" s="8">
        <v>3.3338361743852768E-2</v>
      </c>
      <c r="Q10" s="7">
        <v>0.34164996288713023</v>
      </c>
      <c r="R10" s="8">
        <v>4.8842962739478052E-2</v>
      </c>
      <c r="S10" s="7">
        <v>0.37147361712119681</v>
      </c>
      <c r="T10" s="8">
        <v>5.1730276059737512E-2</v>
      </c>
      <c r="U10" s="7">
        <v>0.49859452875847377</v>
      </c>
      <c r="V10" s="8">
        <v>7.9722431739327193E-2</v>
      </c>
      <c r="W10" s="7">
        <v>0.54709671010149519</v>
      </c>
      <c r="X10" s="8">
        <v>9.1271685020365062E-2</v>
      </c>
      <c r="Y10" s="7">
        <v>0.49773446407507321</v>
      </c>
      <c r="Z10" s="8">
        <v>7.9722431739327193E-2</v>
      </c>
      <c r="AA10" s="7">
        <v>0.4863877649262956</v>
      </c>
      <c r="AB10" s="8">
        <v>7.9722431739327193E-2</v>
      </c>
    </row>
    <row r="11" spans="1:30">
      <c r="A11" s="7">
        <v>0.10428770733219656</v>
      </c>
      <c r="B11" s="8">
        <v>3.5923970432946144E-2</v>
      </c>
      <c r="C11" s="7">
        <v>0.15514973454688646</v>
      </c>
      <c r="D11" s="8">
        <v>4.6839643988535226E-2</v>
      </c>
      <c r="E11" s="7">
        <v>0.18146660247354007</v>
      </c>
      <c r="F11" s="8">
        <v>4.922311057474732E-2</v>
      </c>
      <c r="G11" s="7">
        <v>0.17406704705247331</v>
      </c>
      <c r="H11" s="8">
        <v>3.7492834515009801E-2</v>
      </c>
      <c r="I11" s="7">
        <v>0.23081750743702067</v>
      </c>
      <c r="J11" s="8">
        <v>5.0798008749434305E-2</v>
      </c>
      <c r="K11" s="7">
        <v>0.18993120003148134</v>
      </c>
      <c r="L11" s="8">
        <v>3.7266556041635236E-2</v>
      </c>
      <c r="M11" s="7">
        <v>0.20180375007965334</v>
      </c>
      <c r="N11" s="8">
        <v>3.7022175290390709E-2</v>
      </c>
      <c r="O11" s="7">
        <v>0.25648882480173035</v>
      </c>
      <c r="P11" s="8">
        <v>3.4970583798461304E-2</v>
      </c>
      <c r="Q11" s="7">
        <v>0.35220292671732184</v>
      </c>
      <c r="R11" s="8">
        <v>5.2336702368381352E-2</v>
      </c>
      <c r="S11" s="7">
        <v>0.38683036463050546</v>
      </c>
      <c r="T11" s="8">
        <v>5.581233971941469E-2</v>
      </c>
      <c r="U11" s="7">
        <v>0.51072292825205534</v>
      </c>
      <c r="V11" s="8">
        <v>8.3351938452255234E-2</v>
      </c>
      <c r="W11" s="7">
        <v>0.55997152176432607</v>
      </c>
      <c r="X11" s="8">
        <v>9.5353748680042233E-2</v>
      </c>
      <c r="Y11" s="7">
        <v>0.50368827277118255</v>
      </c>
      <c r="Z11" s="8">
        <v>8.1617136823050232E-2</v>
      </c>
      <c r="AA11" s="7">
        <v>0.49258726792521573</v>
      </c>
      <c r="AB11" s="8">
        <v>8.1617136823050232E-2</v>
      </c>
    </row>
    <row r="12" spans="1:30">
      <c r="A12" s="7">
        <v>0.1482653852115951</v>
      </c>
      <c r="B12" s="8">
        <v>5.3754714134861964E-2</v>
      </c>
      <c r="C12" s="7">
        <v>0.15900096909237654</v>
      </c>
      <c r="D12" s="8">
        <v>4.8257655755015845E-2</v>
      </c>
      <c r="E12" s="7">
        <v>0.18531819006953379</v>
      </c>
      <c r="F12" s="8">
        <v>5.059888369286468E-2</v>
      </c>
      <c r="G12" s="7">
        <v>0.17861221728786308</v>
      </c>
      <c r="H12" s="8">
        <v>3.8868607633127161E-2</v>
      </c>
      <c r="I12" s="7">
        <v>0.23979841594597648</v>
      </c>
      <c r="J12" s="8">
        <v>5.3422839040579276E-2</v>
      </c>
      <c r="K12" s="7">
        <v>0.19236882204922023</v>
      </c>
      <c r="L12" s="8">
        <v>3.795745964700558E-2</v>
      </c>
      <c r="M12" s="7">
        <v>0.20501378002931242</v>
      </c>
      <c r="N12" s="8">
        <v>3.795745964700558E-2</v>
      </c>
      <c r="O12" s="7">
        <v>0.27517287146883396</v>
      </c>
      <c r="P12" s="8">
        <v>4.0093528435661482E-2</v>
      </c>
      <c r="Q12" s="7">
        <v>0.36761821435102676</v>
      </c>
      <c r="R12" s="8">
        <v>5.7459647005581531E-2</v>
      </c>
      <c r="S12" s="7">
        <v>0.40930864446009857</v>
      </c>
      <c r="T12" s="8">
        <v>6.2196409714889121E-2</v>
      </c>
      <c r="U12" s="7">
        <v>0.51679674353755667</v>
      </c>
      <c r="V12" s="8">
        <v>8.5246643535978273E-2</v>
      </c>
      <c r="W12" s="7">
        <v>0.57133963607463945</v>
      </c>
      <c r="X12" s="8">
        <v>9.8983255392970274E-2</v>
      </c>
      <c r="Y12" s="7">
        <v>0.51502088104539945</v>
      </c>
      <c r="Z12" s="8">
        <v>8.5246643535978273E-2</v>
      </c>
      <c r="AA12" s="7">
        <v>0.49735886860696593</v>
      </c>
      <c r="AB12" s="8">
        <v>8.3152813395685615E-2</v>
      </c>
    </row>
    <row r="13" spans="1:30">
      <c r="A13" s="7">
        <v>0.15123856766392807</v>
      </c>
      <c r="B13" s="8">
        <v>5.5130487252979324E-2</v>
      </c>
      <c r="C13" s="7">
        <v>0.16245562981229766</v>
      </c>
      <c r="D13" s="8">
        <v>4.9633428873133205E-2</v>
      </c>
      <c r="E13" s="7">
        <v>0.19942752359228946</v>
      </c>
      <c r="F13" s="8">
        <v>5.5721828330064858E-2</v>
      </c>
      <c r="G13" s="7">
        <v>0.23360136401439072</v>
      </c>
      <c r="H13" s="8">
        <v>5.5721828330064858E-2</v>
      </c>
      <c r="I13" s="7">
        <v>0.24215817946754697</v>
      </c>
      <c r="J13" s="8">
        <v>5.411374264594962E-2</v>
      </c>
      <c r="K13" s="7">
        <v>0.20445418035779475</v>
      </c>
      <c r="L13" s="8">
        <v>4.1451199275908887E-2</v>
      </c>
      <c r="M13" s="7">
        <v>0.26259518575160901</v>
      </c>
      <c r="N13" s="8">
        <v>5.4810680343943277E-2</v>
      </c>
      <c r="O13" s="7">
        <v>0.2801623844792554</v>
      </c>
      <c r="P13" s="8">
        <v>4.1469301553778842E-2</v>
      </c>
      <c r="Q13" s="7">
        <v>0.4138102904844036</v>
      </c>
      <c r="R13" s="8">
        <v>7.3090963946296578E-2</v>
      </c>
      <c r="S13" s="7">
        <v>0.41561504142766087</v>
      </c>
      <c r="T13" s="8">
        <v>6.4091114798612153E-2</v>
      </c>
      <c r="U13" s="7">
        <v>0.53661757399958332</v>
      </c>
      <c r="V13" s="8">
        <v>9.1630713531452704E-2</v>
      </c>
      <c r="W13" s="7">
        <v>0.577187608656059</v>
      </c>
      <c r="X13" s="8">
        <v>0.10087796047669331</v>
      </c>
      <c r="Y13" s="7">
        <v>0.56345636337947647</v>
      </c>
      <c r="Z13" s="8">
        <v>0.10087796047669331</v>
      </c>
      <c r="AA13" s="7">
        <v>0.50862921377551695</v>
      </c>
      <c r="AB13" s="8">
        <v>8.6782320108613656E-2</v>
      </c>
    </row>
    <row r="14" spans="1:30">
      <c r="A14" s="7">
        <v>0.15275771198263835</v>
      </c>
      <c r="B14" s="8">
        <v>5.583949313621963E-2</v>
      </c>
      <c r="C14" s="7">
        <v>0.17819290803117849</v>
      </c>
      <c r="D14" s="8">
        <v>5.6666163825614728E-2</v>
      </c>
      <c r="E14" s="7">
        <v>0.20465242315898585</v>
      </c>
      <c r="F14" s="8">
        <v>5.764066978428118E-2</v>
      </c>
      <c r="G14" s="7">
        <v>0.24381757234164297</v>
      </c>
      <c r="H14" s="8">
        <v>5.9215567958968165E-2</v>
      </c>
      <c r="I14" s="7">
        <v>0.24790905705690627</v>
      </c>
      <c r="J14" s="8">
        <v>5.5812339719414697E-2</v>
      </c>
      <c r="K14" s="7">
        <v>0.22128142400849993</v>
      </c>
      <c r="L14" s="8">
        <v>4.6574143913109066E-2</v>
      </c>
      <c r="M14" s="7">
        <v>0.27430223666602943</v>
      </c>
      <c r="N14" s="8">
        <v>5.8304419972846577E-2</v>
      </c>
      <c r="O14" s="7">
        <v>0.29567165891066394</v>
      </c>
      <c r="P14" s="8">
        <v>4.5771609594207265E-2</v>
      </c>
      <c r="Q14" s="7">
        <v>0.49317445917405034</v>
      </c>
      <c r="R14" s="8">
        <v>0.10216623925177251</v>
      </c>
      <c r="S14" s="7">
        <v>0.41759082217973226</v>
      </c>
      <c r="T14" s="8">
        <v>6.4718660431437619E-2</v>
      </c>
      <c r="U14" s="7">
        <v>0.54137726566130862</v>
      </c>
      <c r="V14" s="8">
        <v>9.3166390104088087E-2</v>
      </c>
      <c r="W14" s="7">
        <v>0.57926387072205565</v>
      </c>
      <c r="X14" s="8">
        <v>0.10156886408206366</v>
      </c>
      <c r="Y14" s="7">
        <v>0.56525367759403045</v>
      </c>
      <c r="Z14" s="8">
        <v>0.10150550610951878</v>
      </c>
      <c r="AA14" s="7">
        <v>0.51047995732556184</v>
      </c>
      <c r="AB14" s="8">
        <v>8.7409865741439122E-2</v>
      </c>
    </row>
    <row r="15" spans="1:30">
      <c r="A15" s="7">
        <v>0.15586420709967447</v>
      </c>
      <c r="B15" s="8">
        <v>5.737516970885502E-2</v>
      </c>
      <c r="C15" s="7">
        <v>0.18765761714986298</v>
      </c>
      <c r="D15" s="8">
        <v>6.096847186604315E-2</v>
      </c>
      <c r="E15" s="7">
        <v>0.22183197712199063</v>
      </c>
      <c r="F15" s="8">
        <v>6.4549705837984611E-2</v>
      </c>
      <c r="G15" s="7">
        <v>0.26392334832173875</v>
      </c>
      <c r="H15" s="8">
        <v>6.6124604012671589E-2</v>
      </c>
      <c r="I15" s="7">
        <v>0.25893174676892305</v>
      </c>
      <c r="J15" s="8">
        <v>5.9306079348317997E-2</v>
      </c>
      <c r="K15" s="7">
        <v>0.27510149471046946</v>
      </c>
      <c r="L15" s="8">
        <v>6.3427364610046763E-2</v>
      </c>
      <c r="M15" s="7">
        <v>0.29024087172624735</v>
      </c>
      <c r="N15" s="8">
        <v>6.3427364610046763E-2</v>
      </c>
      <c r="O15" s="7">
        <v>0.29903077276004453</v>
      </c>
      <c r="P15" s="8">
        <v>4.6706893950822136E-2</v>
      </c>
      <c r="Q15" s="7">
        <v>0.49739492754922382</v>
      </c>
      <c r="R15" s="8">
        <v>0.10379846130638105</v>
      </c>
      <c r="S15" s="7">
        <v>0.50698735366140013</v>
      </c>
      <c r="T15" s="8">
        <v>9.3793935736913553E-2</v>
      </c>
      <c r="U15" s="7">
        <v>0.58923059664417687</v>
      </c>
      <c r="V15" s="8">
        <v>0.10879770704480313</v>
      </c>
      <c r="W15" s="7">
        <v>0.581081841813335</v>
      </c>
      <c r="X15" s="8">
        <v>0.10219640971488912</v>
      </c>
      <c r="Y15" s="7">
        <v>0.56718899399690481</v>
      </c>
      <c r="Z15" s="8">
        <v>0.10219640971488912</v>
      </c>
      <c r="AA15" s="7">
        <v>0.5124380374962596</v>
      </c>
      <c r="AB15" s="8">
        <v>8.8100769346809465E-2</v>
      </c>
    </row>
    <row r="16" spans="1:30">
      <c r="A16" s="7">
        <v>0.15772128352193457</v>
      </c>
      <c r="B16" s="8">
        <v>5.8319505204404876E-2</v>
      </c>
      <c r="C16" s="7">
        <v>0.20231967760223643</v>
      </c>
      <c r="D16" s="8">
        <v>6.7877507919746574E-2</v>
      </c>
      <c r="E16" s="7">
        <v>0.22533892129238656</v>
      </c>
      <c r="F16" s="8">
        <v>6.5967717604465223E-2</v>
      </c>
      <c r="G16" s="7">
        <v>0.26641832709009489</v>
      </c>
      <c r="H16" s="8">
        <v>6.7059888369286461E-2</v>
      </c>
      <c r="I16" s="7">
        <v>0.2801152267506809</v>
      </c>
      <c r="J16" s="8">
        <v>6.6215115402021421E-2</v>
      </c>
      <c r="K16" s="7">
        <v>0.28277945751432504</v>
      </c>
      <c r="L16" s="8">
        <v>6.6052194901191727E-2</v>
      </c>
      <c r="M16" s="7">
        <v>0.29131220926527751</v>
      </c>
      <c r="N16" s="8">
        <v>6.3783376074822748E-2</v>
      </c>
      <c r="O16" s="7">
        <v>0.30829291472766596</v>
      </c>
      <c r="P16" s="8">
        <v>4.9331724241967106E-2</v>
      </c>
      <c r="Q16" s="7">
        <v>0.53758798618755799</v>
      </c>
      <c r="R16" s="8">
        <v>0.12065168200331874</v>
      </c>
      <c r="S16" s="7">
        <v>0.55247056455670718</v>
      </c>
      <c r="T16" s="8">
        <v>0.10942525267762859</v>
      </c>
      <c r="U16" s="7">
        <v>0.59099024022820867</v>
      </c>
      <c r="V16" s="8">
        <v>0.10942525267762859</v>
      </c>
      <c r="W16" s="7">
        <v>0.59921850423034251</v>
      </c>
      <c r="X16" s="8">
        <v>0.10858047971036355</v>
      </c>
      <c r="Y16" s="7">
        <v>0.58489927483135806</v>
      </c>
      <c r="Z16" s="8">
        <v>0.10858047971036355</v>
      </c>
      <c r="AA16" s="7">
        <v>0.55663145158142635</v>
      </c>
      <c r="AB16" s="8">
        <v>0.10373208628752451</v>
      </c>
    </row>
    <row r="17" spans="1:46">
      <c r="A17" s="7">
        <v>0.17126957060920786</v>
      </c>
      <c r="B17" s="8">
        <v>6.52285412581083E-2</v>
      </c>
      <c r="C17" s="7">
        <v>0.26257376412794253</v>
      </c>
      <c r="D17" s="8">
        <v>9.6952783225222522E-2</v>
      </c>
      <c r="E17" s="7">
        <v>0.22732259413895708</v>
      </c>
      <c r="F17" s="8">
        <v>6.6903001961080094E-2</v>
      </c>
      <c r="G17" s="7">
        <v>0.27130403760305977</v>
      </c>
      <c r="H17" s="8">
        <v>6.8978729823502782E-2</v>
      </c>
      <c r="I17" s="7">
        <v>0.28466111871200422</v>
      </c>
      <c r="J17" s="8">
        <v>6.7750791974656804E-2</v>
      </c>
      <c r="K17" s="7">
        <v>0.28750822560792971</v>
      </c>
      <c r="L17" s="8">
        <v>6.7750791974656804E-2</v>
      </c>
      <c r="M17" s="7">
        <v>0.29892706939399732</v>
      </c>
      <c r="N17" s="8">
        <v>6.6408206365967712E-2</v>
      </c>
      <c r="O17" s="7">
        <v>0.35943337484433369</v>
      </c>
      <c r="P17" s="8">
        <v>6.6184944938904811E-2</v>
      </c>
      <c r="Q17" s="7">
        <v>0.55258373703290664</v>
      </c>
      <c r="R17" s="8">
        <v>0.12703575199879316</v>
      </c>
      <c r="S17" s="7">
        <v>0.55446311764113909</v>
      </c>
      <c r="T17" s="8">
        <v>0.11011615628299894</v>
      </c>
      <c r="U17" s="7">
        <v>0.59196140963797483</v>
      </c>
      <c r="V17" s="8">
        <v>0.10978126414240458</v>
      </c>
      <c r="W17" s="7">
        <v>0.60315909730615758</v>
      </c>
      <c r="X17" s="8">
        <v>0.11011615628299894</v>
      </c>
      <c r="Y17" s="7">
        <v>0.58899005398514181</v>
      </c>
      <c r="Z17" s="8">
        <v>0.11011615628299894</v>
      </c>
      <c r="AA17" s="7">
        <v>0.57376953201233405</v>
      </c>
      <c r="AB17" s="8">
        <v>0.11011615628299894</v>
      </c>
    </row>
    <row r="18" spans="1:46">
      <c r="A18" s="7">
        <v>0.18981553247558516</v>
      </c>
      <c r="B18" s="8">
        <v>7.4822748529189909E-2</v>
      </c>
      <c r="C18" s="7">
        <v>0.26403159185292135</v>
      </c>
      <c r="D18" s="8">
        <v>9.7661789108462835E-2</v>
      </c>
      <c r="E18" s="7">
        <v>0.28750365032635894</v>
      </c>
      <c r="F18" s="8">
        <v>9.5978277266556028E-2</v>
      </c>
      <c r="G18" s="7">
        <v>0.27469785737617192</v>
      </c>
      <c r="H18" s="8">
        <v>7.0396741589983394E-2</v>
      </c>
      <c r="I18" s="7">
        <v>0.28962540846084001</v>
      </c>
      <c r="J18" s="8">
        <v>6.9669633428873126E-2</v>
      </c>
      <c r="K18" s="7">
        <v>0.29748389311191409</v>
      </c>
      <c r="L18" s="8">
        <v>7.1380298687584845E-2</v>
      </c>
      <c r="M18" s="7">
        <v>0.3035887816223794</v>
      </c>
      <c r="N18" s="8">
        <v>6.8106803439432789E-2</v>
      </c>
      <c r="O18" s="7">
        <v>0.44209215442092148</v>
      </c>
      <c r="P18" s="8">
        <v>9.5260220244380744E-2</v>
      </c>
      <c r="Q18" s="7">
        <v>0.55873335747761566</v>
      </c>
      <c r="R18" s="8">
        <v>0.12966058228993813</v>
      </c>
      <c r="S18" s="7">
        <v>0.57305357082955943</v>
      </c>
      <c r="T18" s="8">
        <v>0.11714889123548046</v>
      </c>
      <c r="U18" s="7">
        <v>0.59384285004567372</v>
      </c>
      <c r="V18" s="8">
        <v>0.11047216774777492</v>
      </c>
      <c r="W18" s="7">
        <v>0.62038511846614897</v>
      </c>
      <c r="X18" s="8">
        <v>0.11714889123548046</v>
      </c>
      <c r="Y18" s="7">
        <v>0.63033813821904894</v>
      </c>
      <c r="Z18" s="8">
        <v>0.12696937697993663</v>
      </c>
      <c r="AA18" s="7">
        <v>0.61739698937042198</v>
      </c>
      <c r="AB18" s="8">
        <v>0.12696937697993663</v>
      </c>
    </row>
    <row r="19" spans="1:46">
      <c r="A19" s="7">
        <v>0.19678499457448456</v>
      </c>
      <c r="B19" s="8">
        <v>7.8452255242117949E-2</v>
      </c>
      <c r="C19" s="7">
        <v>0.26580500297430365</v>
      </c>
      <c r="D19" s="8">
        <v>9.8597073465077706E-2</v>
      </c>
      <c r="E19" s="7">
        <v>0.30181029878743398</v>
      </c>
      <c r="F19" s="8">
        <v>0.10301101221903755</v>
      </c>
      <c r="G19" s="7">
        <v>0.27630557814241069</v>
      </c>
      <c r="H19" s="8">
        <v>7.1087645195353738E-2</v>
      </c>
      <c r="I19" s="7">
        <v>0.29891174735467996</v>
      </c>
      <c r="J19" s="8">
        <v>7.3299140141801167E-2</v>
      </c>
      <c r="K19" s="7">
        <v>0.30193501277838619</v>
      </c>
      <c r="L19" s="8">
        <v>7.3012520742193388E-2</v>
      </c>
      <c r="M19" s="7">
        <v>0.30786417510992159</v>
      </c>
      <c r="N19" s="8">
        <v>6.9739025494041332E-2</v>
      </c>
      <c r="O19" s="7">
        <v>0.44659008979484821</v>
      </c>
      <c r="P19" s="8">
        <v>9.6958817317845822E-2</v>
      </c>
      <c r="Q19" s="7">
        <v>0.56037206100136605</v>
      </c>
      <c r="R19" s="8">
        <v>0.13036958817317842</v>
      </c>
      <c r="S19" s="7">
        <v>0.61613498373083753</v>
      </c>
      <c r="T19" s="8">
        <v>0.13400211193241815</v>
      </c>
      <c r="U19" s="7">
        <v>0.6352697959903203</v>
      </c>
      <c r="V19" s="8">
        <v>0.12732538844471261</v>
      </c>
      <c r="W19" s="7">
        <v>0.66106594698412169</v>
      </c>
      <c r="X19" s="8">
        <v>0.13400211193241815</v>
      </c>
      <c r="Y19" s="7">
        <v>0.64729269278412849</v>
      </c>
      <c r="Z19" s="8">
        <v>0.13400211193241815</v>
      </c>
      <c r="AA19" s="7">
        <v>0.61920219617231109</v>
      </c>
      <c r="AB19" s="8">
        <v>0.12767838286317693</v>
      </c>
    </row>
    <row r="20" spans="1:46">
      <c r="A20" s="7">
        <v>0.25205084483025886</v>
      </c>
      <c r="B20" s="8">
        <v>0.1075275305475939</v>
      </c>
      <c r="C20" s="7">
        <v>0.26941885177913627</v>
      </c>
      <c r="D20" s="8">
        <v>0.10055815356765728</v>
      </c>
      <c r="E20" s="7">
        <v>0.30321518114826773</v>
      </c>
      <c r="F20" s="8">
        <v>0.10372001810227786</v>
      </c>
      <c r="G20" s="7">
        <v>0.34136498736294413</v>
      </c>
      <c r="H20" s="8">
        <v>0.10016292050082967</v>
      </c>
      <c r="I20" s="7">
        <v>0.30272962716573154</v>
      </c>
      <c r="J20" s="8">
        <v>7.4931362196409709E-2</v>
      </c>
      <c r="K20" s="7">
        <v>0.37350053452787735</v>
      </c>
      <c r="L20" s="8">
        <v>0.10208779604766932</v>
      </c>
      <c r="M20" s="7">
        <v>0.31721348690498946</v>
      </c>
      <c r="N20" s="8">
        <v>7.3368532206969372E-2</v>
      </c>
      <c r="O20" s="7">
        <v>0.449854984597234</v>
      </c>
      <c r="P20" s="8">
        <v>9.829235178759993E-2</v>
      </c>
      <c r="Q20" s="7">
        <v>0.56958394142262403</v>
      </c>
      <c r="R20" s="8">
        <v>0.1344516518328556</v>
      </c>
      <c r="S20" s="7">
        <v>0.61702391734594608</v>
      </c>
      <c r="T20" s="8">
        <v>0.13435812339719413</v>
      </c>
      <c r="U20" s="7">
        <v>0.63694931008509748</v>
      </c>
      <c r="V20" s="8">
        <v>0.12803439432795291</v>
      </c>
      <c r="W20" s="7">
        <v>0.66267860986472837</v>
      </c>
      <c r="X20" s="8">
        <v>0.13471111781565845</v>
      </c>
      <c r="Y20" s="7">
        <v>0.64890928984731044</v>
      </c>
      <c r="Z20" s="8">
        <v>0.13471111781565845</v>
      </c>
      <c r="AA20" s="7">
        <v>0.63754049517960998</v>
      </c>
      <c r="AB20" s="8">
        <v>0.13544124302308039</v>
      </c>
    </row>
    <row r="21" spans="1:46">
      <c r="A21" s="7">
        <v>0.25558828088668423</v>
      </c>
      <c r="B21" s="8">
        <v>0.10948861065017347</v>
      </c>
      <c r="C21" s="7">
        <v>0.28700215322830641</v>
      </c>
      <c r="D21" s="8">
        <v>0.11015236083873889</v>
      </c>
      <c r="E21" s="7">
        <v>0.30693522545204854</v>
      </c>
      <c r="F21" s="8">
        <v>0.10568109820485744</v>
      </c>
      <c r="G21" s="7">
        <v>0.35585069046278728</v>
      </c>
      <c r="H21" s="8">
        <v>0.10719565545331119</v>
      </c>
      <c r="I21" s="7">
        <v>0.36917328781165404</v>
      </c>
      <c r="J21" s="8">
        <v>0.10400663750188566</v>
      </c>
      <c r="K21" s="7">
        <v>0.37689571568801056</v>
      </c>
      <c r="L21" s="8">
        <v>0.10350580781414993</v>
      </c>
      <c r="M21" s="7">
        <v>0.39208564328044349</v>
      </c>
      <c r="N21" s="8">
        <v>0.10244380751244531</v>
      </c>
      <c r="O21" s="7">
        <v>0.48779248869371428</v>
      </c>
      <c r="P21" s="8">
        <v>0.11392366872831497</v>
      </c>
      <c r="Q21" s="7">
        <v>0.58662358944201598</v>
      </c>
      <c r="R21" s="8">
        <v>0.14221451199275906</v>
      </c>
      <c r="S21" s="7">
        <v>0.61873134078024883</v>
      </c>
      <c r="T21" s="8">
        <v>0.13506712928043443</v>
      </c>
      <c r="U21" s="7">
        <v>0.6532796999951922</v>
      </c>
      <c r="V21" s="8">
        <v>0.13506712928043443</v>
      </c>
      <c r="W21" s="7">
        <v>0.67984502541516967</v>
      </c>
      <c r="X21" s="8">
        <v>0.14247397797556191</v>
      </c>
      <c r="Y21" s="7">
        <v>0.66619570681763673</v>
      </c>
      <c r="Z21" s="8">
        <v>0.14247397797556191</v>
      </c>
      <c r="AA21" s="7">
        <v>0.65370278815003713</v>
      </c>
      <c r="AB21" s="8">
        <v>0.14247397797556191</v>
      </c>
    </row>
    <row r="22" spans="1:46">
      <c r="A22" s="7">
        <v>0.25726864052084947</v>
      </c>
      <c r="B22" s="8">
        <v>0.11042389500678834</v>
      </c>
      <c r="C22" s="7">
        <v>0.29354003580335519</v>
      </c>
      <c r="D22" s="8">
        <v>0.11378186755166693</v>
      </c>
      <c r="E22" s="7">
        <v>0.3135202826602263</v>
      </c>
      <c r="F22" s="8">
        <v>0.10917483783376074</v>
      </c>
      <c r="G22" s="7">
        <v>0.3632939279583568</v>
      </c>
      <c r="H22" s="8">
        <v>0.11082516216623924</v>
      </c>
      <c r="I22" s="7">
        <v>0.37234474304099879</v>
      </c>
      <c r="J22" s="8">
        <v>0.10542464926836627</v>
      </c>
      <c r="K22" s="7">
        <v>0.38128780773611587</v>
      </c>
      <c r="L22" s="8">
        <v>0.10542464926836626</v>
      </c>
      <c r="M22" s="7">
        <v>0.39503281717963423</v>
      </c>
      <c r="N22" s="8">
        <v>0.10377734198219941</v>
      </c>
      <c r="O22" s="7">
        <v>0.49669823687487702</v>
      </c>
      <c r="P22" s="8">
        <v>0.11760446522854125</v>
      </c>
      <c r="Q22" s="7">
        <v>0.60146873733769834</v>
      </c>
      <c r="R22" s="8">
        <v>0.14924724694524058</v>
      </c>
      <c r="S22" s="7">
        <v>0.62261245848847735</v>
      </c>
      <c r="T22" s="8">
        <v>0.13669935133504296</v>
      </c>
      <c r="U22" s="7">
        <v>0.66992099232359492</v>
      </c>
      <c r="V22" s="8">
        <v>0.1428299894403379</v>
      </c>
      <c r="W22" s="7">
        <v>0.70004801562991548</v>
      </c>
      <c r="X22" s="8">
        <v>0.15358274249509729</v>
      </c>
      <c r="Y22" s="7">
        <v>0.69445329775943598</v>
      </c>
      <c r="Z22" s="8">
        <v>0.15825614723185999</v>
      </c>
      <c r="AA22" s="7">
        <v>0.65542667933021959</v>
      </c>
      <c r="AB22" s="8">
        <v>0.14341831347111178</v>
      </c>
    </row>
    <row r="23" spans="1:46">
      <c r="A23" s="7">
        <v>0.26493256859401643</v>
      </c>
      <c r="B23" s="8">
        <v>0.11472620304721676</v>
      </c>
      <c r="C23" s="7">
        <v>0.29521849262847449</v>
      </c>
      <c r="D23" s="8">
        <v>0.11472620304721678</v>
      </c>
      <c r="E23" s="7">
        <v>0.32028686961165787</v>
      </c>
      <c r="F23" s="8">
        <v>0.11280434454668878</v>
      </c>
      <c r="G23" s="7">
        <v>0.36662056631616502</v>
      </c>
      <c r="H23" s="8">
        <v>0.11245738422084778</v>
      </c>
      <c r="I23" s="7">
        <v>0.38678574267699273</v>
      </c>
      <c r="J23" s="8">
        <v>0.11245738422084779</v>
      </c>
      <c r="K23" s="7">
        <v>0.39593977433960115</v>
      </c>
      <c r="L23" s="8">
        <v>0.11245738422084778</v>
      </c>
      <c r="M23" s="7">
        <v>0.39810544510291213</v>
      </c>
      <c r="N23" s="8">
        <v>0.10519535374868003</v>
      </c>
      <c r="O23" s="7">
        <v>0.49832863603591787</v>
      </c>
      <c r="P23" s="8">
        <v>0.11831347111178156</v>
      </c>
      <c r="Q23" s="7">
        <v>0.60922478924551504</v>
      </c>
      <c r="R23" s="8">
        <v>0.15292804344546687</v>
      </c>
      <c r="S23" s="7">
        <v>0.63887826641172718</v>
      </c>
      <c r="T23" s="8">
        <v>0.14446221149494642</v>
      </c>
      <c r="U23" s="7">
        <v>0.67303001650667482</v>
      </c>
      <c r="V23" s="8">
        <v>0.14446221149494642</v>
      </c>
      <c r="W23" s="7">
        <v>0.70067718595294481</v>
      </c>
      <c r="X23" s="8">
        <v>0.15393875395987328</v>
      </c>
      <c r="Y23" s="7">
        <v>0.71407589463204357</v>
      </c>
      <c r="Z23" s="8">
        <v>0.16936491175139537</v>
      </c>
      <c r="AA23" s="7">
        <v>0.65835078908679312</v>
      </c>
      <c r="AB23" s="8">
        <v>0.14505053552572031</v>
      </c>
    </row>
    <row r="24" spans="1:46">
      <c r="A24" s="7">
        <v>0.27209114865912259</v>
      </c>
      <c r="B24" s="8">
        <v>0.11875697691959569</v>
      </c>
      <c r="C24" s="7">
        <v>0.33480884862330229</v>
      </c>
      <c r="D24" s="8">
        <v>0.13926987479257807</v>
      </c>
      <c r="E24" s="7">
        <v>0.36539832624314983</v>
      </c>
      <c r="F24" s="8">
        <v>0.13734801629205007</v>
      </c>
      <c r="G24" s="7">
        <v>0.37026689554679881</v>
      </c>
      <c r="H24" s="8">
        <v>0.11441846432342735</v>
      </c>
      <c r="I24" s="7">
        <v>0.38814762747534592</v>
      </c>
      <c r="J24" s="8">
        <v>0.1131663901040881</v>
      </c>
      <c r="K24" s="7">
        <v>0.39993834893192798</v>
      </c>
      <c r="L24" s="8">
        <v>0.11441846432342735</v>
      </c>
      <c r="M24" s="7">
        <v>0.39960093672337987</v>
      </c>
      <c r="N24" s="8">
        <v>0.10590435963192034</v>
      </c>
      <c r="O24" s="7">
        <v>0.53103493478403352</v>
      </c>
      <c r="P24" s="8">
        <v>0.13409564036807964</v>
      </c>
      <c r="Q24" s="7">
        <v>0.63942785222264853</v>
      </c>
      <c r="R24" s="8">
        <v>0.16871021270176495</v>
      </c>
      <c r="S24" s="7">
        <v>0.64586562007312731</v>
      </c>
      <c r="T24" s="8">
        <v>0.14795595112384974</v>
      </c>
      <c r="U24" s="7">
        <v>0.67935063061908052</v>
      </c>
      <c r="V24" s="8">
        <v>0.14795595112384974</v>
      </c>
      <c r="W24" s="7">
        <v>0.72776462407073217</v>
      </c>
      <c r="X24" s="8">
        <v>0.16972092321617135</v>
      </c>
      <c r="Y24" s="7">
        <v>0.71688522489428064</v>
      </c>
      <c r="Z24" s="8">
        <v>0.1709971338060039</v>
      </c>
      <c r="AA24" s="7">
        <v>0.66717841297927438</v>
      </c>
      <c r="AB24" s="8">
        <v>0.15017348016292048</v>
      </c>
    </row>
    <row r="25" spans="1:46">
      <c r="A25" s="7">
        <v>0.28452643001085098</v>
      </c>
      <c r="B25" s="8">
        <v>0.1258289334741288</v>
      </c>
      <c r="C25" s="7">
        <v>0.3411903358868591</v>
      </c>
      <c r="D25" s="8">
        <v>0.14330064866495701</v>
      </c>
      <c r="E25" s="7">
        <v>0.36705314085918811</v>
      </c>
      <c r="F25" s="8">
        <v>0.13829235178759994</v>
      </c>
      <c r="G25" s="7">
        <v>0.37270859250301736</v>
      </c>
      <c r="H25" s="8">
        <v>0.11575199879318146</v>
      </c>
      <c r="I25" s="7">
        <v>0.39191320756295844</v>
      </c>
      <c r="J25" s="8">
        <v>0.11512747020666768</v>
      </c>
      <c r="K25" s="7">
        <v>0.40137031522934408</v>
      </c>
      <c r="L25" s="8">
        <v>0.11512747020666766</v>
      </c>
      <c r="M25" s="7">
        <v>0.40358758682215001</v>
      </c>
      <c r="N25" s="8">
        <v>0.10782320108613666</v>
      </c>
      <c r="O25" s="7">
        <v>0.53506587140329021</v>
      </c>
      <c r="P25" s="8">
        <v>0.13605672047065923</v>
      </c>
      <c r="Q25" s="7">
        <v>0.641970173444397</v>
      </c>
      <c r="R25" s="8">
        <v>0.17004374717151907</v>
      </c>
      <c r="S25" s="7">
        <v>0.6559994632853644</v>
      </c>
      <c r="T25" s="8">
        <v>0.15307889576104991</v>
      </c>
      <c r="U25" s="7">
        <v>0.70785429253673948</v>
      </c>
      <c r="V25" s="8">
        <v>0.16373812038014782</v>
      </c>
      <c r="W25" s="7">
        <v>0.73049654784178042</v>
      </c>
      <c r="X25" s="8">
        <v>0.17135314527077988</v>
      </c>
      <c r="Y25" s="7">
        <v>0.72555636239374666</v>
      </c>
      <c r="Z25" s="8">
        <v>0.17612007844320407</v>
      </c>
      <c r="AA25" s="7">
        <v>0.69429554650603043</v>
      </c>
      <c r="AB25" s="8">
        <v>0.16595564941921856</v>
      </c>
    </row>
    <row r="26" spans="1:46">
      <c r="A26" s="7">
        <v>0.29746395907611217</v>
      </c>
      <c r="B26" s="8">
        <v>0.13347714587418913</v>
      </c>
      <c r="C26" s="7">
        <v>0.35347016061239928</v>
      </c>
      <c r="D26" s="8">
        <v>0.15106350882486047</v>
      </c>
      <c r="E26" s="7">
        <v>0.36929200769265169</v>
      </c>
      <c r="F26" s="8">
        <v>0.13962588625735406</v>
      </c>
      <c r="G26" s="7">
        <v>0.37400125559748598</v>
      </c>
      <c r="H26" s="8">
        <v>0.11646100467642177</v>
      </c>
      <c r="I26" s="7">
        <v>0.43881141556523451</v>
      </c>
      <c r="J26" s="8">
        <v>0.13967114195202895</v>
      </c>
      <c r="K26" s="7">
        <v>0.44601049817123684</v>
      </c>
      <c r="L26" s="8">
        <v>0.13967114195202895</v>
      </c>
      <c r="M26" s="7">
        <v>0.4176483941884917</v>
      </c>
      <c r="N26" s="8">
        <v>0.11485593603861818</v>
      </c>
      <c r="O26" s="7">
        <v>0.5492315002949465</v>
      </c>
      <c r="P26" s="8">
        <v>0.14308945542314075</v>
      </c>
      <c r="Q26" s="7">
        <v>0.64872220568777139</v>
      </c>
      <c r="R26" s="8">
        <v>0.17367325388444713</v>
      </c>
      <c r="S26" s="7">
        <v>0.68547516017577403</v>
      </c>
      <c r="T26" s="8">
        <v>0.16886106501734799</v>
      </c>
      <c r="U26" s="7">
        <v>0.71693777143864501</v>
      </c>
      <c r="V26" s="8">
        <v>0.16886106501734799</v>
      </c>
      <c r="W26" s="7">
        <v>0.73880159610576701</v>
      </c>
      <c r="X26" s="8">
        <v>0.17647608990798005</v>
      </c>
      <c r="Y26" s="7">
        <v>0.72948942476087852</v>
      </c>
      <c r="Z26" s="8">
        <v>0.17874490873434903</v>
      </c>
      <c r="AA26" s="7">
        <v>0.69697245677261555</v>
      </c>
      <c r="AB26" s="8">
        <v>0.16751847940865891</v>
      </c>
      <c r="AS26">
        <v>0</v>
      </c>
      <c r="AT26">
        <v>1</v>
      </c>
    </row>
    <row r="27" spans="1:46">
      <c r="A27" s="7">
        <v>0.31163540536350948</v>
      </c>
      <c r="B27" s="8">
        <v>0.14189168803741134</v>
      </c>
      <c r="C27" s="7">
        <v>0.35455934224600416</v>
      </c>
      <c r="D27" s="8">
        <v>0.1517544124302308</v>
      </c>
      <c r="E27" s="7">
        <v>0.38520085345287985</v>
      </c>
      <c r="F27" s="8">
        <v>0.14922009352843568</v>
      </c>
      <c r="G27" s="7">
        <v>0.4186282481635149</v>
      </c>
      <c r="H27" s="8">
        <v>0.14100467642178305</v>
      </c>
      <c r="I27" s="7">
        <v>0.44161049676369313</v>
      </c>
      <c r="J27" s="8">
        <v>0.14123397194146931</v>
      </c>
      <c r="K27" s="7">
        <v>0.4477135542715226</v>
      </c>
      <c r="L27" s="8">
        <v>0.14061547744757882</v>
      </c>
      <c r="M27" s="7">
        <v>0.42144985025170462</v>
      </c>
      <c r="N27" s="8">
        <v>0.11681701614119776</v>
      </c>
      <c r="O27" s="7">
        <v>0.55204987874418288</v>
      </c>
      <c r="P27" s="8">
        <v>0.14450746718962137</v>
      </c>
      <c r="Q27" s="7">
        <v>0.66905001810821174</v>
      </c>
      <c r="R27" s="8">
        <v>0.18478201840398251</v>
      </c>
      <c r="S27" s="7">
        <v>0.70385092750997957</v>
      </c>
      <c r="T27" s="8">
        <v>0.17996982953688337</v>
      </c>
      <c r="U27" s="7">
        <v>0.7365085978941972</v>
      </c>
      <c r="V27" s="8">
        <v>0.17996982953688337</v>
      </c>
      <c r="W27" s="7">
        <v>0.74364951901584531</v>
      </c>
      <c r="X27" s="8">
        <v>0.17996982953688337</v>
      </c>
      <c r="Y27" s="7">
        <v>0.73467107835567125</v>
      </c>
      <c r="Z27" s="8">
        <v>0.18223864836325235</v>
      </c>
      <c r="AA27" s="7">
        <v>0.7152944926555731</v>
      </c>
      <c r="AB27" s="8">
        <v>0.17862724392819429</v>
      </c>
      <c r="AS27">
        <v>0</v>
      </c>
      <c r="AT27">
        <v>1</v>
      </c>
    </row>
    <row r="28" spans="1:46">
      <c r="A28" s="7">
        <v>0.32459153619593856</v>
      </c>
      <c r="B28" s="8">
        <v>0.14995926987479255</v>
      </c>
      <c r="C28" s="7">
        <v>0.36769654841133076</v>
      </c>
      <c r="D28" s="8">
        <v>0.16016895459345301</v>
      </c>
      <c r="E28" s="7">
        <v>0.38781856496791656</v>
      </c>
      <c r="F28" s="8">
        <v>0.15085231558304421</v>
      </c>
      <c r="G28" s="7">
        <v>0.421415118598364</v>
      </c>
      <c r="H28" s="8">
        <v>0.1425675064112234</v>
      </c>
      <c r="I28" s="7">
        <v>0.45149514449367595</v>
      </c>
      <c r="J28" s="8">
        <v>0.14704480313772816</v>
      </c>
      <c r="K28" s="7">
        <v>0.4499719072260735</v>
      </c>
      <c r="L28" s="8">
        <v>0.14194901191733295</v>
      </c>
      <c r="M28" s="7">
        <v>0.42324205059580711</v>
      </c>
      <c r="N28" s="8">
        <v>0.11776135163674761</v>
      </c>
      <c r="O28" s="7">
        <v>0.56466294160057662</v>
      </c>
      <c r="P28" s="8">
        <v>0.15089153718509579</v>
      </c>
      <c r="Q28" s="7">
        <v>0.67073892261518431</v>
      </c>
      <c r="R28" s="8">
        <v>0.18571730276059739</v>
      </c>
      <c r="S28" s="7">
        <v>0.70587031632618835</v>
      </c>
      <c r="T28" s="8">
        <v>0.18130336400663749</v>
      </c>
      <c r="U28" s="7">
        <v>0.74021378547733152</v>
      </c>
      <c r="V28" s="8">
        <v>0.18259465982802833</v>
      </c>
      <c r="W28" s="7">
        <v>0.74713313575177587</v>
      </c>
      <c r="X28" s="8">
        <v>0.18259465982802833</v>
      </c>
      <c r="Y28" s="7">
        <v>0.73653739366438542</v>
      </c>
      <c r="Z28" s="8">
        <v>0.18357218283300647</v>
      </c>
      <c r="AA28" s="7">
        <v>0.71959771535629258</v>
      </c>
      <c r="AB28" s="8">
        <v>0.18125207421933925</v>
      </c>
    </row>
    <row r="29" spans="1:46">
      <c r="A29" s="7">
        <v>0.33360409238877686</v>
      </c>
      <c r="B29" s="8">
        <v>0.15577010107105141</v>
      </c>
      <c r="C29" s="7">
        <v>0.37950997997581448</v>
      </c>
      <c r="D29" s="8">
        <v>0.16781716699351334</v>
      </c>
      <c r="E29" s="7">
        <v>0.40203576399028679</v>
      </c>
      <c r="F29" s="8">
        <v>0.16011163071353146</v>
      </c>
      <c r="G29" s="7">
        <v>0.42298577375615926</v>
      </c>
      <c r="H29" s="8">
        <v>0.14351184190677327</v>
      </c>
      <c r="I29" s="7">
        <v>0.45309760801984883</v>
      </c>
      <c r="J29" s="8">
        <v>0.14798913863327803</v>
      </c>
      <c r="K29" s="7">
        <v>0.45962620214117211</v>
      </c>
      <c r="L29" s="8">
        <v>0.1477598431135918</v>
      </c>
      <c r="M29" s="7">
        <v>0.4528790702861149</v>
      </c>
      <c r="N29" s="8">
        <v>0.13354352089304569</v>
      </c>
      <c r="O29" s="7">
        <v>0.56881267614865294</v>
      </c>
      <c r="P29" s="8">
        <v>0.15300346960325842</v>
      </c>
      <c r="Q29" s="7">
        <v>0.67415976104331976</v>
      </c>
      <c r="R29" s="8">
        <v>0.18767838286317698</v>
      </c>
      <c r="S29" s="7">
        <v>0.70971118043675152</v>
      </c>
      <c r="T29" s="8">
        <v>0.18392819429778245</v>
      </c>
      <c r="U29" s="7">
        <v>0.74203753265276706</v>
      </c>
      <c r="V29" s="8">
        <v>0.18392819429778245</v>
      </c>
      <c r="W29" s="7">
        <v>0.74882196135569656</v>
      </c>
      <c r="X29" s="8">
        <v>0.18392819429778245</v>
      </c>
      <c r="Y29" s="7">
        <v>0.74705841764062275</v>
      </c>
      <c r="Z29" s="8">
        <v>0.19163976467038768</v>
      </c>
      <c r="AA29" s="7">
        <v>0.72168915314658932</v>
      </c>
      <c r="AB29" s="8">
        <v>0.18258560868909338</v>
      </c>
    </row>
    <row r="30" spans="1:46">
      <c r="A30" s="7">
        <v>0.37082622849170666</v>
      </c>
      <c r="B30" s="8">
        <v>0.1803137728164127</v>
      </c>
      <c r="C30" s="7">
        <v>0.39008621291545986</v>
      </c>
      <c r="D30" s="8">
        <v>0.17488912354804645</v>
      </c>
      <c r="E30" s="7">
        <v>0.40382738363022647</v>
      </c>
      <c r="F30" s="8">
        <v>0.1612882787750792</v>
      </c>
      <c r="G30" s="7">
        <v>0.43581510747868146</v>
      </c>
      <c r="H30" s="8">
        <v>0.15157942374415448</v>
      </c>
      <c r="I30" s="7">
        <v>0.45531511629366506</v>
      </c>
      <c r="J30" s="8">
        <v>0.14932267310303216</v>
      </c>
      <c r="K30" s="7">
        <v>0.48504305736828635</v>
      </c>
      <c r="L30" s="8">
        <v>0.16354201236988988</v>
      </c>
      <c r="M30" s="7">
        <v>0.46368205569362142</v>
      </c>
      <c r="N30" s="8">
        <v>0.13935435208930455</v>
      </c>
      <c r="O30" s="7">
        <v>0.59609113849380602</v>
      </c>
      <c r="P30" s="8">
        <v>0.16842661034846887</v>
      </c>
      <c r="Q30" s="7">
        <v>0.6770750038547183</v>
      </c>
      <c r="R30" s="8">
        <v>0.18937697993664207</v>
      </c>
      <c r="S30" s="7">
        <v>0.71484015967260406</v>
      </c>
      <c r="T30" s="8">
        <v>0.18760899079800875</v>
      </c>
      <c r="U30" s="7">
        <v>0.74439013445728319</v>
      </c>
      <c r="V30" s="8">
        <v>0.1858530698446221</v>
      </c>
      <c r="W30" s="7">
        <v>0.75120618573770226</v>
      </c>
      <c r="X30" s="8">
        <v>0.1858530698446221</v>
      </c>
      <c r="Y30" s="7">
        <v>0.74751842493502418</v>
      </c>
      <c r="Z30" s="8">
        <v>0.19199577613516366</v>
      </c>
      <c r="AA30" s="7">
        <v>0.72698442643213079</v>
      </c>
      <c r="AB30" s="8">
        <v>0.18607934831799669</v>
      </c>
    </row>
    <row r="31" spans="1:46">
      <c r="A31" s="7">
        <v>0.37983258409548903</v>
      </c>
      <c r="B31" s="8">
        <v>0.18629054155981292</v>
      </c>
      <c r="C31" s="7">
        <v>0.39857624411073894</v>
      </c>
      <c r="D31" s="8">
        <v>0.18069995474430531</v>
      </c>
      <c r="E31" s="7">
        <v>0.41609511106200153</v>
      </c>
      <c r="F31" s="8">
        <v>0.16935586061246041</v>
      </c>
      <c r="G31" s="7">
        <v>0.45103053974475693</v>
      </c>
      <c r="H31" s="8">
        <v>0.1611736310152361</v>
      </c>
      <c r="I31" s="7">
        <v>0.47054688774805759</v>
      </c>
      <c r="J31" s="8">
        <v>0.15891688037411378</v>
      </c>
      <c r="K31" s="7">
        <v>0.49730331232387354</v>
      </c>
      <c r="L31" s="8">
        <v>0.17130487252979335</v>
      </c>
      <c r="M31" s="7">
        <v>0.50810871089020593</v>
      </c>
      <c r="N31" s="8">
        <v>0.16389802383466584</v>
      </c>
      <c r="O31" s="7">
        <v>0.59775840597758401</v>
      </c>
      <c r="P31" s="8">
        <v>0.16937094584401874</v>
      </c>
      <c r="Q31" s="7">
        <v>0.67937707751390386</v>
      </c>
      <c r="R31" s="8">
        <v>0.1907949917031227</v>
      </c>
      <c r="S31" s="7">
        <v>0.71772835530508872</v>
      </c>
      <c r="T31" s="8">
        <v>0.18972092321617137</v>
      </c>
      <c r="U31" s="7">
        <v>0.75126844981490115</v>
      </c>
      <c r="V31" s="8">
        <v>0.1916005430683361</v>
      </c>
      <c r="W31" s="7">
        <v>0.76110402834577884</v>
      </c>
      <c r="X31" s="8">
        <v>0.19392065168200331</v>
      </c>
      <c r="Y31" s="7">
        <v>0.7499860354928487</v>
      </c>
      <c r="Z31" s="8">
        <v>0.19392065168200331</v>
      </c>
      <c r="AA31" s="7">
        <v>0.72986625206541689</v>
      </c>
      <c r="AB31" s="8">
        <v>0.18800422386483634</v>
      </c>
    </row>
    <row r="32" spans="1:46">
      <c r="A32" s="7">
        <v>0.3964935668888544</v>
      </c>
      <c r="B32" s="8">
        <v>0.1973993060793483</v>
      </c>
      <c r="C32" s="7">
        <v>0.40540178234799623</v>
      </c>
      <c r="D32" s="8">
        <v>0.18543973449992457</v>
      </c>
      <c r="E32" s="7">
        <v>0.41844973599261243</v>
      </c>
      <c r="F32" s="8">
        <v>0.17091869060190076</v>
      </c>
      <c r="G32" s="7">
        <v>0.45286065416165699</v>
      </c>
      <c r="H32" s="8">
        <v>0.16235027907678384</v>
      </c>
      <c r="I32" s="7">
        <v>0.49556289146342991</v>
      </c>
      <c r="J32" s="8">
        <v>0.17469904963041186</v>
      </c>
      <c r="K32" s="7">
        <v>0.49975623779822603</v>
      </c>
      <c r="L32" s="8">
        <v>0.1728677025192337</v>
      </c>
      <c r="M32" s="7">
        <v>0.51090852609443715</v>
      </c>
      <c r="N32" s="8">
        <v>0.16546085382410619</v>
      </c>
      <c r="O32" s="7">
        <v>0.61142016779183317</v>
      </c>
      <c r="P32" s="8">
        <v>0.1771338060039222</v>
      </c>
      <c r="Q32" s="7">
        <v>0.68596774945406425</v>
      </c>
      <c r="R32" s="8">
        <v>0.19497661789108467</v>
      </c>
      <c r="S32" s="7">
        <v>0.71938210727583773</v>
      </c>
      <c r="T32" s="8">
        <v>0.19093980992608237</v>
      </c>
      <c r="U32" s="7">
        <v>0.75360823090113649</v>
      </c>
      <c r="V32" s="8">
        <v>0.19371247548649873</v>
      </c>
      <c r="W32" s="7">
        <v>0.76318360183452827</v>
      </c>
      <c r="X32" s="8">
        <v>0.1958817317845829</v>
      </c>
      <c r="Y32" s="7">
        <v>0.75235507305901583</v>
      </c>
      <c r="Z32" s="8">
        <v>0.1958817317845829</v>
      </c>
      <c r="AA32" s="7">
        <v>0.7303834194194716</v>
      </c>
      <c r="AB32" s="8">
        <v>0.18836023532961232</v>
      </c>
    </row>
    <row r="33" spans="1:45">
      <c r="A33" s="7">
        <v>0.39962796465664235</v>
      </c>
      <c r="B33" s="8">
        <v>0.19953235782169254</v>
      </c>
      <c r="C33" s="7">
        <v>0.40846545478918739</v>
      </c>
      <c r="D33" s="8">
        <v>0.18757278624226881</v>
      </c>
      <c r="E33" s="7">
        <v>0.42440864712985682</v>
      </c>
      <c r="F33" s="8">
        <v>0.1749494644742797</v>
      </c>
      <c r="G33" s="7">
        <v>0.4618050487991901</v>
      </c>
      <c r="H33" s="8">
        <v>0.1681611102730427</v>
      </c>
      <c r="I33" s="7">
        <v>0.50975703640479142</v>
      </c>
      <c r="J33" s="8">
        <v>0.18395836476089911</v>
      </c>
      <c r="K33" s="7">
        <v>0.50531576496514086</v>
      </c>
      <c r="L33" s="8">
        <v>0.17654849901945999</v>
      </c>
      <c r="M33" s="7">
        <v>0.51287795513923418</v>
      </c>
      <c r="N33" s="8">
        <v>0.16663750188565393</v>
      </c>
      <c r="O33" s="7">
        <v>0.61869551681195512</v>
      </c>
      <c r="P33" s="8">
        <v>0.18131543219188417</v>
      </c>
      <c r="Q33" s="7">
        <v>0.68919854130285885</v>
      </c>
      <c r="R33" s="8">
        <v>0.1970885503092473</v>
      </c>
      <c r="S33" s="7">
        <v>0.72203213578880276</v>
      </c>
      <c r="T33" s="8">
        <v>0.19290089002866195</v>
      </c>
      <c r="U33" s="7">
        <v>0.75576211157230111</v>
      </c>
      <c r="V33" s="8">
        <v>0.19567355558907831</v>
      </c>
      <c r="W33" s="7">
        <v>0.76524992963226657</v>
      </c>
      <c r="X33" s="8">
        <v>0.19783979484085082</v>
      </c>
      <c r="Y33" s="7">
        <v>0.75347551939752211</v>
      </c>
      <c r="Z33" s="8">
        <v>0.19682606728013277</v>
      </c>
      <c r="AA33" s="7">
        <v>0.73301479293790095</v>
      </c>
      <c r="AB33" s="8">
        <v>0.19032131543219191</v>
      </c>
    </row>
    <row r="34" spans="1:45">
      <c r="A34" s="7">
        <v>0.40650751821423031</v>
      </c>
      <c r="B34" s="8">
        <v>0.2042721375773118</v>
      </c>
      <c r="C34" s="7">
        <v>0.41997168127752615</v>
      </c>
      <c r="D34" s="8">
        <v>0.19564036807965002</v>
      </c>
      <c r="E34" s="7">
        <v>0.43586343701575619</v>
      </c>
      <c r="F34" s="8">
        <v>0.18271232463418316</v>
      </c>
      <c r="G34" s="7">
        <v>0.47561662114546627</v>
      </c>
      <c r="H34" s="8">
        <v>0.17742042540352995</v>
      </c>
      <c r="I34" s="7">
        <v>0.51894086784069082</v>
      </c>
      <c r="J34" s="8">
        <v>0.19034243475637352</v>
      </c>
      <c r="K34" s="7">
        <v>0.51900580001005647</v>
      </c>
      <c r="L34" s="8">
        <v>0.18580781414994724</v>
      </c>
      <c r="M34" s="7">
        <v>0.52581565028993826</v>
      </c>
      <c r="N34" s="8">
        <v>0.17440036204555739</v>
      </c>
      <c r="O34" s="7">
        <v>0.62474601822114439</v>
      </c>
      <c r="P34" s="8">
        <v>0.18494493890481223</v>
      </c>
      <c r="Q34" s="7">
        <v>0.69096633306918043</v>
      </c>
      <c r="R34" s="8">
        <v>0.19830743701915829</v>
      </c>
      <c r="S34" s="7">
        <v>0.72963335681459862</v>
      </c>
      <c r="T34" s="8">
        <v>0.19864836325237595</v>
      </c>
      <c r="U34" s="7">
        <v>0.75790317152518494</v>
      </c>
      <c r="V34" s="8">
        <v>0.19763161864534623</v>
      </c>
      <c r="W34" s="7">
        <v>0.77115419640048355</v>
      </c>
      <c r="X34" s="8">
        <v>0.20358726806456481</v>
      </c>
      <c r="Y34" s="7">
        <v>0.75573284090647741</v>
      </c>
      <c r="Z34" s="8">
        <v>0.19878413033640069</v>
      </c>
      <c r="AA34" s="7">
        <v>0.73561689283251586</v>
      </c>
      <c r="AB34" s="8">
        <v>0.19227937848845983</v>
      </c>
    </row>
    <row r="35" spans="1:45">
      <c r="A35" s="7">
        <v>0.4191319175321655</v>
      </c>
      <c r="B35" s="8">
        <v>0.21353145270779905</v>
      </c>
      <c r="C35" s="7">
        <v>0.42214445899789693</v>
      </c>
      <c r="D35" s="8">
        <v>0.19720319806909037</v>
      </c>
      <c r="E35" s="7">
        <v>0.44438481148530784</v>
      </c>
      <c r="F35" s="8">
        <v>0.18852315583044202</v>
      </c>
      <c r="G35" s="7">
        <v>0.47860503582622715</v>
      </c>
      <c r="H35" s="8">
        <v>0.17953235782169258</v>
      </c>
      <c r="I35" s="7">
        <v>0.52990079788458078</v>
      </c>
      <c r="J35" s="8">
        <v>0.19810529491627699</v>
      </c>
      <c r="K35" s="7">
        <v>0.52840430857889908</v>
      </c>
      <c r="L35" s="8">
        <v>0.19219188414542165</v>
      </c>
      <c r="M35" s="7">
        <v>0.53551742815267966</v>
      </c>
      <c r="N35" s="8">
        <v>0.18078443204103181</v>
      </c>
      <c r="O35" s="7">
        <v>0.62656895195647899</v>
      </c>
      <c r="P35" s="8">
        <v>0.18612158696635997</v>
      </c>
      <c r="Q35" s="7">
        <v>0.69346562487673857</v>
      </c>
      <c r="R35" s="8">
        <v>0.20003318750942831</v>
      </c>
      <c r="S35" s="7">
        <v>0.73211230753748613</v>
      </c>
      <c r="T35" s="8">
        <v>0.2005732387992156</v>
      </c>
      <c r="U35" s="7">
        <v>0.76393852465584411</v>
      </c>
      <c r="V35" s="8">
        <v>0.20344244984160509</v>
      </c>
      <c r="W35" s="7">
        <v>0.7963342550126663</v>
      </c>
      <c r="X35" s="8">
        <v>0.2281309398099261</v>
      </c>
      <c r="Y35" s="7">
        <v>0.76224522988864551</v>
      </c>
      <c r="Z35" s="8">
        <v>0.20459496153265955</v>
      </c>
      <c r="AA35" s="7">
        <v>0.74599927141202949</v>
      </c>
      <c r="AB35" s="8">
        <v>0.20034696032584104</v>
      </c>
    </row>
    <row r="36" spans="1:45">
      <c r="A36" s="7">
        <v>0.43980468144473717</v>
      </c>
      <c r="B36" s="8">
        <v>0.2289545934530095</v>
      </c>
      <c r="C36" s="7">
        <v>0.44378007467876113</v>
      </c>
      <c r="D36" s="8">
        <v>0.21298536732538845</v>
      </c>
      <c r="E36" s="7">
        <v>0.45527922694638023</v>
      </c>
      <c r="F36" s="8">
        <v>0.19617136823050235</v>
      </c>
      <c r="G36" s="7">
        <v>0.48523051333551093</v>
      </c>
      <c r="H36" s="8">
        <v>0.18427213757731184</v>
      </c>
      <c r="I36" s="7">
        <v>0.5324948641671583</v>
      </c>
      <c r="J36" s="8">
        <v>0.20003017046311664</v>
      </c>
      <c r="K36" s="7">
        <v>0.54230203339214222</v>
      </c>
      <c r="L36" s="8">
        <v>0.20178609141650328</v>
      </c>
      <c r="M36" s="7">
        <v>0.55900321799528463</v>
      </c>
      <c r="N36" s="8">
        <v>0.19641574898174685</v>
      </c>
      <c r="O36" s="7">
        <v>0.63527806908304385</v>
      </c>
      <c r="P36" s="8">
        <v>0.19193241816261883</v>
      </c>
      <c r="Q36" s="7">
        <v>0.69623743630750246</v>
      </c>
      <c r="R36" s="8">
        <v>0.20195806305626796</v>
      </c>
      <c r="S36" s="7">
        <v>0.73886820301231082</v>
      </c>
      <c r="T36" s="8">
        <v>0.20638406999547446</v>
      </c>
      <c r="U36" s="7">
        <v>0.78756390326768089</v>
      </c>
      <c r="V36" s="8">
        <v>0.22798612158696638</v>
      </c>
      <c r="W36" s="7">
        <v>0.8019371823103798</v>
      </c>
      <c r="X36" s="8">
        <v>0.23394177100618496</v>
      </c>
      <c r="Y36" s="7">
        <v>0.76849147179333854</v>
      </c>
      <c r="Z36" s="8">
        <v>0.21034243475637354</v>
      </c>
      <c r="AA36" s="7">
        <v>0.75285255200947165</v>
      </c>
      <c r="AB36" s="8">
        <v>0.2061577915220999</v>
      </c>
    </row>
    <row r="37" spans="1:45">
      <c r="A37" s="7">
        <v>0.44072236862501929</v>
      </c>
      <c r="B37" s="8">
        <v>0.22964549705837983</v>
      </c>
      <c r="C37" s="7">
        <v>0.45644250936277275</v>
      </c>
      <c r="D37" s="8">
        <v>0.2222446824558757</v>
      </c>
      <c r="E37" s="7">
        <v>0.46723388134268862</v>
      </c>
      <c r="F37" s="8">
        <v>0.20458591039372456</v>
      </c>
      <c r="G37" s="7">
        <v>0.50693474367973457</v>
      </c>
      <c r="H37" s="8">
        <v>0.20005430683360992</v>
      </c>
      <c r="I37" s="7">
        <v>0.53743614203768098</v>
      </c>
      <c r="J37" s="8">
        <v>0.20371096696334293</v>
      </c>
      <c r="K37" s="7">
        <v>0.5645641903487657</v>
      </c>
      <c r="L37" s="8">
        <v>0.21741740835721832</v>
      </c>
      <c r="M37" s="7">
        <v>0.56203801057796476</v>
      </c>
      <c r="N37" s="8">
        <v>0.19852768139990948</v>
      </c>
      <c r="O37" s="7">
        <v>0.6380431932883267</v>
      </c>
      <c r="P37" s="8">
        <v>0.19378790164429027</v>
      </c>
      <c r="Q37" s="7">
        <v>0.6986327403641005</v>
      </c>
      <c r="R37" s="8">
        <v>0.2038135465379394</v>
      </c>
      <c r="S37" s="7">
        <v>0.74082050249907749</v>
      </c>
      <c r="T37" s="8">
        <v>0.20808266706893955</v>
      </c>
      <c r="U37" s="7">
        <v>0.78870815237423708</v>
      </c>
      <c r="V37" s="8">
        <v>0.22920500829687737</v>
      </c>
      <c r="W37" s="7">
        <v>0.81024554199711918</v>
      </c>
      <c r="X37" s="8">
        <v>0.24320108613667221</v>
      </c>
      <c r="Y37" s="7">
        <v>0.79238885073749032</v>
      </c>
      <c r="Z37" s="8">
        <v>0.23488610650173483</v>
      </c>
      <c r="AA37" s="7">
        <v>0.75483014792937897</v>
      </c>
      <c r="AB37" s="8">
        <v>0.20785638859556499</v>
      </c>
    </row>
    <row r="38" spans="1:45">
      <c r="A38" s="7">
        <v>0.46156874903115785</v>
      </c>
      <c r="B38" s="8">
        <v>0.24542766631467791</v>
      </c>
      <c r="C38" s="7">
        <v>0.47140618934445216</v>
      </c>
      <c r="D38" s="8">
        <v>0.23335344697541108</v>
      </c>
      <c r="E38" s="7">
        <v>0.47392680405048099</v>
      </c>
      <c r="F38" s="8">
        <v>0.20932569014934382</v>
      </c>
      <c r="G38" s="7">
        <v>0.51199419923227851</v>
      </c>
      <c r="H38" s="8">
        <v>0.20373510333383621</v>
      </c>
      <c r="I38" s="7">
        <v>0.54027078704807818</v>
      </c>
      <c r="J38" s="8">
        <v>0.20582289938150555</v>
      </c>
      <c r="K38" s="7">
        <v>0.56753961955606846</v>
      </c>
      <c r="L38" s="8">
        <v>0.21952934077538094</v>
      </c>
      <c r="M38" s="7">
        <v>0.57582202255782844</v>
      </c>
      <c r="N38" s="8">
        <v>0.2081218886709911</v>
      </c>
      <c r="O38" s="7">
        <v>0.64082879989513009</v>
      </c>
      <c r="P38" s="8">
        <v>0.19571277719112992</v>
      </c>
      <c r="Q38" s="7">
        <v>0.70578996625776769</v>
      </c>
      <c r="R38" s="8">
        <v>0.20962437773419826</v>
      </c>
      <c r="S38" s="7">
        <v>0.7454899198282513</v>
      </c>
      <c r="T38" s="8">
        <v>0.21226429325690152</v>
      </c>
      <c r="U38" s="7">
        <v>0.79718264715780729</v>
      </c>
      <c r="V38" s="8">
        <v>0.23846432342736462</v>
      </c>
      <c r="W38" s="7">
        <v>0.81133831150553848</v>
      </c>
      <c r="X38" s="8">
        <v>0.24441997284658321</v>
      </c>
      <c r="Y38" s="7">
        <v>0.79354872627265949</v>
      </c>
      <c r="Z38" s="8">
        <v>0.23610499321164582</v>
      </c>
      <c r="AA38" s="7">
        <v>0.75710048008743047</v>
      </c>
      <c r="AB38" s="8">
        <v>0.2099773721526626</v>
      </c>
    </row>
    <row r="39" spans="1:45">
      <c r="A39" s="7">
        <v>0.46405828553712591</v>
      </c>
      <c r="B39" s="8">
        <v>0.24735254186151756</v>
      </c>
      <c r="C39" s="7">
        <v>0.47605057154108016</v>
      </c>
      <c r="D39" s="8">
        <v>0.23684718660431439</v>
      </c>
      <c r="E39" s="7">
        <v>0.47692072938124658</v>
      </c>
      <c r="F39" s="8">
        <v>0.21145874189168806</v>
      </c>
      <c r="G39" s="7">
        <v>0.52214554274475455</v>
      </c>
      <c r="H39" s="8">
        <v>0.21149796349373967</v>
      </c>
      <c r="I39" s="7">
        <v>0.54793583451530714</v>
      </c>
      <c r="J39" s="8">
        <v>0.21157037260521955</v>
      </c>
      <c r="K39" s="7">
        <v>0.56915959974902319</v>
      </c>
      <c r="L39" s="8">
        <v>0.22070598883692868</v>
      </c>
      <c r="M39" s="7">
        <v>0.58106719556490161</v>
      </c>
      <c r="N39" s="8">
        <v>0.21180268517121739</v>
      </c>
      <c r="O39" s="7">
        <v>0.64410598413842823</v>
      </c>
      <c r="P39" s="8">
        <v>0.19802383466586215</v>
      </c>
      <c r="Q39" s="7">
        <v>0.71275714557209402</v>
      </c>
      <c r="R39" s="8">
        <v>0.21537185095791225</v>
      </c>
      <c r="S39" s="7">
        <v>0.74707322800308607</v>
      </c>
      <c r="T39" s="8">
        <v>0.21368230502338215</v>
      </c>
      <c r="U39" s="7">
        <v>0.79926601387842777</v>
      </c>
      <c r="V39" s="8">
        <v>0.24077538090209685</v>
      </c>
      <c r="W39" s="7">
        <v>0.81311985694653721</v>
      </c>
      <c r="X39" s="8">
        <v>0.24653190526474583</v>
      </c>
      <c r="Y39" s="7">
        <v>0.79508646494251556</v>
      </c>
      <c r="Z39" s="8">
        <v>0.23780359028511092</v>
      </c>
      <c r="AA39" s="7">
        <v>0.76322842533924873</v>
      </c>
      <c r="AB39" s="8">
        <v>0.21572484537637659</v>
      </c>
      <c r="AE39" s="14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</row>
    <row r="40" spans="1:45">
      <c r="A40" s="7">
        <v>0.47437606572624386</v>
      </c>
      <c r="B40" s="8">
        <v>0.2553869361894705</v>
      </c>
      <c r="C40" s="7">
        <v>0.47860875199334191</v>
      </c>
      <c r="D40" s="8">
        <v>0.23877206215115404</v>
      </c>
      <c r="E40" s="7">
        <v>0.47869656382612075</v>
      </c>
      <c r="F40" s="8">
        <v>0.21275305475939058</v>
      </c>
      <c r="G40" s="7">
        <v>0.52736252713318355</v>
      </c>
      <c r="H40" s="8">
        <v>0.21552873736611861</v>
      </c>
      <c r="I40" s="7">
        <v>0.55425154911780827</v>
      </c>
      <c r="J40" s="8">
        <v>0.21631015236083881</v>
      </c>
      <c r="K40" s="7">
        <v>0.569640565528308</v>
      </c>
      <c r="L40" s="8">
        <v>0.22106200030170467</v>
      </c>
      <c r="M40" s="7">
        <v>0.59405467405849743</v>
      </c>
      <c r="N40" s="8">
        <v>0.22106200030170464</v>
      </c>
      <c r="O40" s="7">
        <v>0.6550190076686111</v>
      </c>
      <c r="P40" s="8">
        <v>0.20609141650324336</v>
      </c>
      <c r="Q40" s="7">
        <v>0.71504129030870023</v>
      </c>
      <c r="R40" s="8">
        <v>0.21732991401418017</v>
      </c>
      <c r="S40" s="7">
        <v>0.7516118211398477</v>
      </c>
      <c r="T40" s="8">
        <v>0.21801478352692719</v>
      </c>
      <c r="U40" s="7">
        <v>0.80241029503677963</v>
      </c>
      <c r="V40" s="8">
        <v>0.24445617740232314</v>
      </c>
      <c r="W40" s="7">
        <v>0.81500405649287233</v>
      </c>
      <c r="X40" s="8">
        <v>0.24884296273947806</v>
      </c>
      <c r="Y40" s="7">
        <v>0.79715978353371031</v>
      </c>
      <c r="Z40" s="8">
        <v>0.24011464775984315</v>
      </c>
      <c r="AA40" s="7">
        <v>0.76459452778392156</v>
      </c>
      <c r="AB40" s="8">
        <v>0.21701915824407911</v>
      </c>
      <c r="AE40" s="14"/>
      <c r="AF40" s="15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</row>
    <row r="41" spans="1:45">
      <c r="A41" s="7">
        <v>0.47748256084328</v>
      </c>
      <c r="B41" s="8">
        <v>0.25782470960929249</v>
      </c>
      <c r="C41" s="7">
        <v>0.48650671522368705</v>
      </c>
      <c r="D41" s="8">
        <v>0.24474883089455426</v>
      </c>
      <c r="E41" s="7">
        <v>0.48823345251155603</v>
      </c>
      <c r="F41" s="8">
        <v>0.21982501131392368</v>
      </c>
      <c r="G41" s="7">
        <v>0.53005441694639599</v>
      </c>
      <c r="H41" s="8">
        <v>0.21766178910846284</v>
      </c>
      <c r="I41" s="7">
        <v>0.56492906065512727</v>
      </c>
      <c r="J41" s="8">
        <v>0.22437773419822002</v>
      </c>
      <c r="K41" s="7">
        <v>0.57706492819399524</v>
      </c>
      <c r="L41" s="8">
        <v>0.22680947352541866</v>
      </c>
      <c r="M41" s="7">
        <v>0.5967409832409355</v>
      </c>
      <c r="N41" s="8">
        <v>0.22298687584854429</v>
      </c>
      <c r="O41" s="7">
        <v>0.6679638854296388</v>
      </c>
      <c r="P41" s="8">
        <v>0.21568562377432499</v>
      </c>
      <c r="Q41" s="7">
        <v>0.7243464011273707</v>
      </c>
      <c r="R41" s="8">
        <v>0.22539749585156138</v>
      </c>
      <c r="S41" s="7">
        <v>0.75353057596189321</v>
      </c>
      <c r="T41" s="8">
        <v>0.2199728465831951</v>
      </c>
      <c r="U41" s="7">
        <v>0.8059680443596855</v>
      </c>
      <c r="V41" s="8">
        <v>0.24863780359028512</v>
      </c>
      <c r="W41" s="7">
        <v>0.82255410036922383</v>
      </c>
      <c r="X41" s="8">
        <v>0.25843717001055966</v>
      </c>
      <c r="Y41" s="7">
        <v>0.79902281307603595</v>
      </c>
      <c r="Z41" s="8">
        <v>0.24222658017800577</v>
      </c>
      <c r="AA41" s="7">
        <v>0.76668271294935009</v>
      </c>
      <c r="AB41" s="8">
        <v>0.21913109066224173</v>
      </c>
      <c r="AE41" s="14"/>
      <c r="AF41" s="14"/>
      <c r="AG41" s="14"/>
      <c r="AH41" s="14"/>
      <c r="AI41" s="14"/>
      <c r="AJ41" s="14"/>
      <c r="AK41" s="14"/>
      <c r="AL41" s="14"/>
      <c r="AM41" s="14"/>
      <c r="AN41" s="14"/>
    </row>
    <row r="42" spans="1:45">
      <c r="A42" s="7">
        <v>0.47942954580685154</v>
      </c>
      <c r="B42" s="8">
        <v>0.25938753959873284</v>
      </c>
      <c r="C42" s="7">
        <v>0.49320937143048632</v>
      </c>
      <c r="D42" s="8">
        <v>0.24987177553175444</v>
      </c>
      <c r="E42" s="7">
        <v>0.4907669763195765</v>
      </c>
      <c r="F42" s="8">
        <v>0.22174988686076333</v>
      </c>
      <c r="G42" s="7">
        <v>0.53245904829417101</v>
      </c>
      <c r="H42" s="8">
        <v>0.21958666465530249</v>
      </c>
      <c r="I42" s="7">
        <v>0.56643738467910987</v>
      </c>
      <c r="J42" s="8">
        <v>0.22555438225976776</v>
      </c>
      <c r="K42" s="7">
        <v>0.57952659850069832</v>
      </c>
      <c r="L42" s="8">
        <v>0.22873434907225831</v>
      </c>
      <c r="M42" s="7">
        <v>0.59924408972153198</v>
      </c>
      <c r="N42" s="8">
        <v>0.22494493890481221</v>
      </c>
      <c r="O42" s="7">
        <v>0.66999573966048365</v>
      </c>
      <c r="P42" s="8">
        <v>0.21724845376376534</v>
      </c>
      <c r="Q42" s="7">
        <v>0.75165932178471673</v>
      </c>
      <c r="R42" s="8">
        <v>0.24994116759692267</v>
      </c>
      <c r="S42" s="7">
        <v>0.75522122706383543</v>
      </c>
      <c r="T42" s="8">
        <v>0.22169859707346512</v>
      </c>
      <c r="U42" s="7">
        <v>0.80740396480712862</v>
      </c>
      <c r="V42" s="8">
        <v>0.25033640066375018</v>
      </c>
      <c r="W42" s="7">
        <v>0.82416676324983051</v>
      </c>
      <c r="X42" s="8">
        <v>0.26055815356765727</v>
      </c>
      <c r="Y42" s="7">
        <v>0.80716494218694046</v>
      </c>
      <c r="Z42" s="8">
        <v>0.25148589530849302</v>
      </c>
      <c r="AA42" s="7">
        <v>0.7678861841506095</v>
      </c>
      <c r="AB42" s="8">
        <v>0.22034997737215273</v>
      </c>
    </row>
    <row r="43" spans="1:45">
      <c r="A43" s="7">
        <v>0.48894745000775064</v>
      </c>
      <c r="B43" s="8">
        <v>0.2671503997586363</v>
      </c>
      <c r="C43" s="7">
        <v>0.49492413431005916</v>
      </c>
      <c r="D43" s="8">
        <v>0.25120531000150853</v>
      </c>
      <c r="E43" s="7">
        <v>0.51138244107518216</v>
      </c>
      <c r="F43" s="8">
        <v>0.23753205611706141</v>
      </c>
      <c r="G43" s="7">
        <v>0.54281656925361432</v>
      </c>
      <c r="H43" s="8">
        <v>0.2280012068185247</v>
      </c>
      <c r="I43" s="7">
        <v>0.56876786035555449</v>
      </c>
      <c r="J43" s="8">
        <v>0.22746115552873744</v>
      </c>
      <c r="K43" s="7">
        <v>0.58983675584209438</v>
      </c>
      <c r="L43" s="8">
        <v>0.23680193090963952</v>
      </c>
      <c r="M43" s="7">
        <v>0.60455696807493797</v>
      </c>
      <c r="N43" s="8">
        <v>0.22912656509277418</v>
      </c>
      <c r="O43" s="7">
        <v>0.70024005374582154</v>
      </c>
      <c r="P43" s="8">
        <v>0.24179212550912663</v>
      </c>
      <c r="Q43" s="7">
        <v>0.76818261683382405</v>
      </c>
      <c r="R43" s="8">
        <v>0.26536430834213309</v>
      </c>
      <c r="S43" s="7">
        <v>0.77913186407701851</v>
      </c>
      <c r="T43" s="8">
        <v>0.24624226881882641</v>
      </c>
      <c r="U43" s="7">
        <v>0.81101940736229772</v>
      </c>
      <c r="V43" s="8">
        <v>0.25466887916729519</v>
      </c>
      <c r="W43" s="7">
        <v>0.82546152954616969</v>
      </c>
      <c r="X43" s="8">
        <v>0.26228390405792729</v>
      </c>
      <c r="Y43" s="7">
        <v>0.81075628484965978</v>
      </c>
      <c r="Z43" s="8">
        <v>0.255667521496455</v>
      </c>
      <c r="AA43" s="7">
        <v>0.7718121023666098</v>
      </c>
      <c r="AB43" s="8">
        <v>0.2245316035601147</v>
      </c>
    </row>
    <row r="44" spans="1:45">
      <c r="A44" s="7">
        <v>0.49060300728569206</v>
      </c>
      <c r="B44" s="8">
        <v>0.26851410469150705</v>
      </c>
      <c r="C44" s="7">
        <v>0.49700754328100594</v>
      </c>
      <c r="D44" s="8">
        <v>0.25283753205611709</v>
      </c>
      <c r="E44" s="7">
        <v>0.52549177459793783</v>
      </c>
      <c r="F44" s="8">
        <v>0.24864082063659679</v>
      </c>
      <c r="G44" s="7">
        <v>0.55207370496238983</v>
      </c>
      <c r="H44" s="8">
        <v>0.23564941921858504</v>
      </c>
      <c r="I44" s="7">
        <v>0.58785307543293719</v>
      </c>
      <c r="J44" s="8">
        <v>0.24309247246945248</v>
      </c>
      <c r="K44" s="7">
        <v>0.59493936551868865</v>
      </c>
      <c r="L44" s="8">
        <v>0.2409835570976015</v>
      </c>
      <c r="M44" s="7">
        <v>0.61057676989740661</v>
      </c>
      <c r="N44" s="8">
        <v>0.23386634484839344</v>
      </c>
      <c r="O44" s="7">
        <v>0.70713852657796417</v>
      </c>
      <c r="P44" s="8">
        <v>0.24753959873284062</v>
      </c>
      <c r="Q44" s="7">
        <v>0.76941612670728177</v>
      </c>
      <c r="R44" s="8">
        <v>0.26654095640368086</v>
      </c>
      <c r="S44" s="7">
        <v>0.78091979470665185</v>
      </c>
      <c r="T44" s="8">
        <v>0.24809775230049785</v>
      </c>
      <c r="U44" s="7">
        <v>0.8188015833587079</v>
      </c>
      <c r="V44" s="8">
        <v>0.26426308643837682</v>
      </c>
      <c r="W44" s="7">
        <v>0.82859744689305781</v>
      </c>
      <c r="X44" s="8">
        <v>0.26646553024588926</v>
      </c>
      <c r="Y44" s="7">
        <v>0.81257331366254526</v>
      </c>
      <c r="Z44" s="8">
        <v>0.25778850505355261</v>
      </c>
      <c r="AA44" s="7">
        <v>0.7947528655625089</v>
      </c>
      <c r="AB44" s="8">
        <v>0.24907527530547599</v>
      </c>
    </row>
    <row r="45" spans="1:45">
      <c r="A45" s="7">
        <v>0.49516354053635087</v>
      </c>
      <c r="B45" s="8">
        <v>0.27231558304419978</v>
      </c>
      <c r="C45" s="7">
        <v>0.49847933487308227</v>
      </c>
      <c r="D45" s="8">
        <v>0.25401418011766486</v>
      </c>
      <c r="E45" s="7">
        <v>0.54425774066503019</v>
      </c>
      <c r="F45" s="8">
        <v>0.26406396138180721</v>
      </c>
      <c r="G45" s="7">
        <v>0.55949145985215443</v>
      </c>
      <c r="H45" s="8">
        <v>0.24203348921405946</v>
      </c>
      <c r="I45" s="7">
        <v>0.59275669750258364</v>
      </c>
      <c r="J45" s="8">
        <v>0.24712324634183142</v>
      </c>
      <c r="K45" s="7">
        <v>0.59751690485403763</v>
      </c>
      <c r="L45" s="8">
        <v>0.24311660883994574</v>
      </c>
      <c r="M45" s="7">
        <v>0.6206987191741542</v>
      </c>
      <c r="N45" s="8">
        <v>0.24193392668577465</v>
      </c>
      <c r="O45" s="7">
        <v>0.71277528347643704</v>
      </c>
      <c r="P45" s="8">
        <v>0.25227937848845988</v>
      </c>
      <c r="Q45" s="7">
        <v>0.77674188447319459</v>
      </c>
      <c r="R45" s="8">
        <v>0.27361291295821399</v>
      </c>
      <c r="S45" s="7">
        <v>0.78947703867699837</v>
      </c>
      <c r="T45" s="8">
        <v>0.25735706743098513</v>
      </c>
      <c r="U45" s="7">
        <v>0.82427603006458461</v>
      </c>
      <c r="V45" s="8">
        <v>0.27133504299290995</v>
      </c>
      <c r="W45" s="7">
        <v>0.82955775949136568</v>
      </c>
      <c r="X45" s="8">
        <v>0.2677598431135918</v>
      </c>
      <c r="Y45" s="7">
        <v>0.81399276474241233</v>
      </c>
      <c r="Z45" s="8">
        <v>0.25951425554382263</v>
      </c>
      <c r="AA45" s="7">
        <v>0.8010954840556328</v>
      </c>
      <c r="AB45" s="8">
        <v>0.25614723186000909</v>
      </c>
    </row>
    <row r="46" spans="1:45">
      <c r="A46" s="7">
        <v>0.50191288172376369</v>
      </c>
      <c r="B46" s="8">
        <v>0.27806305626791378</v>
      </c>
      <c r="C46" s="7">
        <v>0.50310137488235429</v>
      </c>
      <c r="D46" s="8">
        <v>0.25781565847035759</v>
      </c>
      <c r="E46" s="7">
        <v>0.55143737355401024</v>
      </c>
      <c r="F46" s="8">
        <v>0.27004073012520741</v>
      </c>
      <c r="G46" s="7">
        <v>0.56756017949020876</v>
      </c>
      <c r="H46" s="8">
        <v>0.24910544576859256</v>
      </c>
      <c r="I46" s="7">
        <v>0.59534867179622353</v>
      </c>
      <c r="J46" s="8">
        <v>0.24925629808417565</v>
      </c>
      <c r="K46" s="7">
        <v>0.60218883153736324</v>
      </c>
      <c r="L46" s="8">
        <v>0.24714738271232467</v>
      </c>
      <c r="M46" s="7">
        <v>0.62784561587969168</v>
      </c>
      <c r="N46" s="8">
        <v>0.24768139990948865</v>
      </c>
      <c r="O46" s="7">
        <v>0.71783443665202862</v>
      </c>
      <c r="P46" s="8">
        <v>0.25661185699200489</v>
      </c>
      <c r="Q46" s="7">
        <v>0.78118467148835169</v>
      </c>
      <c r="R46" s="8">
        <v>0.27794539146175901</v>
      </c>
      <c r="S46" s="7">
        <v>0.790526986682768</v>
      </c>
      <c r="T46" s="8">
        <v>0.2585337154925329</v>
      </c>
      <c r="U46" s="7">
        <v>0.82559335886793084</v>
      </c>
      <c r="V46" s="8">
        <v>0.27306079348317996</v>
      </c>
      <c r="W46" s="7">
        <v>0.83473351325396983</v>
      </c>
      <c r="X46" s="8">
        <v>0.27483179966812493</v>
      </c>
      <c r="Y46" s="7">
        <v>0.8174986774790286</v>
      </c>
      <c r="Z46" s="8">
        <v>0.26384673404736764</v>
      </c>
      <c r="AA46" s="7">
        <v>0.80744460779849325</v>
      </c>
      <c r="AB46" s="8">
        <v>0.2633217679891387</v>
      </c>
    </row>
    <row r="47" spans="1:45">
      <c r="A47" s="7">
        <v>0.50435281351728412</v>
      </c>
      <c r="B47" s="8">
        <v>0.28018403982501139</v>
      </c>
      <c r="C47" s="7">
        <v>0.52183809175377782</v>
      </c>
      <c r="D47" s="8">
        <v>0.27323879921556804</v>
      </c>
      <c r="E47" s="7">
        <v>0.55388670965501441</v>
      </c>
      <c r="F47" s="8">
        <v>0.27216171368230502</v>
      </c>
      <c r="G47" s="7">
        <v>0.58490456764126042</v>
      </c>
      <c r="H47" s="8">
        <v>0.26452858651380301</v>
      </c>
      <c r="I47" s="7">
        <v>0.60551783002171478</v>
      </c>
      <c r="J47" s="8">
        <v>0.25767084024739784</v>
      </c>
      <c r="K47" s="7">
        <v>0.60766746900503466</v>
      </c>
      <c r="L47" s="8">
        <v>0.2518871624679439</v>
      </c>
      <c r="M47" s="7">
        <v>0.63049408972153198</v>
      </c>
      <c r="N47" s="8">
        <v>0.24981445165183289</v>
      </c>
      <c r="O47" s="7">
        <v>0.72256996788359451</v>
      </c>
      <c r="P47" s="8">
        <v>0.26069392065168207</v>
      </c>
      <c r="Q47" s="7">
        <v>0.78352977456172757</v>
      </c>
      <c r="R47" s="8">
        <v>0.28025644893649126</v>
      </c>
      <c r="S47" s="7">
        <v>0.79889973499714861</v>
      </c>
      <c r="T47" s="8">
        <v>0.26812792276361452</v>
      </c>
      <c r="U47" s="7">
        <v>0.82663824740781133</v>
      </c>
      <c r="V47" s="8">
        <v>0.27447880524966056</v>
      </c>
      <c r="W47" s="7">
        <v>0.83786280775535238</v>
      </c>
      <c r="X47" s="8">
        <v>0.27916427817166994</v>
      </c>
      <c r="Y47" s="7">
        <v>0.82494422411555379</v>
      </c>
      <c r="Z47" s="8">
        <v>0.27344094131844926</v>
      </c>
      <c r="AA47" s="7">
        <v>0.81123066314515802</v>
      </c>
      <c r="AB47" s="8">
        <v>0.26765424649268371</v>
      </c>
    </row>
    <row r="48" spans="1:45">
      <c r="A48" s="7">
        <v>0.50632150054255154</v>
      </c>
      <c r="B48" s="8">
        <v>0.28190979031528141</v>
      </c>
      <c r="C48" s="7">
        <v>0.52339645932185863</v>
      </c>
      <c r="D48" s="8">
        <v>0.27453311208327058</v>
      </c>
      <c r="E48" s="7">
        <v>0.55632552229264154</v>
      </c>
      <c r="F48" s="8">
        <v>0.27427364610046762</v>
      </c>
      <c r="G48" s="7">
        <v>0.5973006970650987</v>
      </c>
      <c r="H48" s="8">
        <v>0.27563735103333836</v>
      </c>
      <c r="I48" s="7">
        <v>0.61349458384064059</v>
      </c>
      <c r="J48" s="8">
        <v>0.26474279680193097</v>
      </c>
      <c r="K48" s="7">
        <v>0.60974218048022233</v>
      </c>
      <c r="L48" s="8">
        <v>0.25379393573691356</v>
      </c>
      <c r="M48" s="7">
        <v>0.63844747658191559</v>
      </c>
      <c r="N48" s="8">
        <v>0.25688640820636599</v>
      </c>
      <c r="O48" s="7">
        <v>0.73287261584846308</v>
      </c>
      <c r="P48" s="8">
        <v>0.26995323578216934</v>
      </c>
      <c r="Q48" s="7">
        <v>0.78802276256010684</v>
      </c>
      <c r="R48" s="8">
        <v>0.2849962286921105</v>
      </c>
      <c r="S48" s="7">
        <v>0.80506859883935455</v>
      </c>
      <c r="T48" s="8">
        <v>0.27519987931814766</v>
      </c>
      <c r="U48" s="7">
        <v>0.82733056619497136</v>
      </c>
      <c r="V48" s="8">
        <v>0.2754231407452104</v>
      </c>
      <c r="W48" s="7">
        <v>0.83907809990562476</v>
      </c>
      <c r="X48" s="8">
        <v>0.28086287524513504</v>
      </c>
      <c r="Y48" s="7">
        <v>0.83043145398448459</v>
      </c>
      <c r="Z48" s="8">
        <v>0.28051289787298239</v>
      </c>
      <c r="AA48" s="7">
        <v>0.81324403793861633</v>
      </c>
      <c r="AB48" s="8">
        <v>0.26996530396741597</v>
      </c>
    </row>
    <row r="49" spans="1:28">
      <c r="A49" s="7">
        <v>0.50872422880173618</v>
      </c>
      <c r="B49" s="8">
        <v>0.284021722733444</v>
      </c>
      <c r="C49" s="7">
        <v>0.53271315144930964</v>
      </c>
      <c r="D49" s="8">
        <v>0.28256750641122352</v>
      </c>
      <c r="E49" s="7">
        <v>0.55846704708986761</v>
      </c>
      <c r="F49" s="8">
        <v>0.27618041936943727</v>
      </c>
      <c r="G49" s="7">
        <v>0.60394470737860428</v>
      </c>
      <c r="H49" s="8">
        <v>0.28161411977673856</v>
      </c>
      <c r="I49" s="7">
        <v>0.61558866476714069</v>
      </c>
      <c r="J49" s="8">
        <v>0.26670085985819886</v>
      </c>
      <c r="K49" s="7">
        <v>0.61185405749290012</v>
      </c>
      <c r="L49" s="8">
        <v>0.25575199879318145</v>
      </c>
      <c r="M49" s="7">
        <v>0.64790830306506098</v>
      </c>
      <c r="N49" s="8">
        <v>0.26530095036958817</v>
      </c>
      <c r="O49" s="7">
        <v>0.73498230320508628</v>
      </c>
      <c r="P49" s="8">
        <v>0.271860009051139</v>
      </c>
      <c r="Q49" s="7">
        <v>0.79344446874809516</v>
      </c>
      <c r="R49" s="8">
        <v>0.29097299743551069</v>
      </c>
      <c r="S49" s="7">
        <v>0.80704773405789809</v>
      </c>
      <c r="T49" s="8">
        <v>0.27751093679287991</v>
      </c>
      <c r="U49" s="7">
        <v>0.83320566034712129</v>
      </c>
      <c r="V49" s="8">
        <v>0.28349072258259161</v>
      </c>
      <c r="W49" s="7">
        <v>0.84409159395334232</v>
      </c>
      <c r="X49" s="8">
        <v>0.28803741137426464</v>
      </c>
      <c r="Y49" s="7">
        <v>0.83143361273300187</v>
      </c>
      <c r="Z49" s="8">
        <v>0.28180721074068493</v>
      </c>
      <c r="AA49" s="7">
        <v>0.82113165324416793</v>
      </c>
      <c r="AB49" s="8">
        <v>0.27922461909790325</v>
      </c>
    </row>
    <row r="50" spans="1:28">
      <c r="A50" s="7">
        <v>0.51536195938614171</v>
      </c>
      <c r="B50" s="8">
        <v>0.28989591190224773</v>
      </c>
      <c r="C50" s="7">
        <v>0.53510376549640137</v>
      </c>
      <c r="D50" s="8">
        <v>0.28468848996832113</v>
      </c>
      <c r="E50" s="7">
        <v>0.56271589542834433</v>
      </c>
      <c r="F50" s="8">
        <v>0.27998189772213</v>
      </c>
      <c r="G50" s="7">
        <v>0.60626362450685356</v>
      </c>
      <c r="H50" s="8">
        <v>0.28373510333383617</v>
      </c>
      <c r="I50" s="7">
        <v>0.61805721171346439</v>
      </c>
      <c r="J50" s="8">
        <v>0.26901191733293112</v>
      </c>
      <c r="K50" s="7">
        <v>0.62070164162365282</v>
      </c>
      <c r="L50" s="8">
        <v>0.26416654095640363</v>
      </c>
      <c r="M50" s="7">
        <v>0.65000318613394514</v>
      </c>
      <c r="N50" s="8">
        <v>0.26720772363855783</v>
      </c>
      <c r="O50" s="7">
        <v>0.75156075899587083</v>
      </c>
      <c r="P50" s="8">
        <v>0.28707195655453316</v>
      </c>
      <c r="Q50" s="7">
        <v>0.80211130992294155</v>
      </c>
      <c r="R50" s="8">
        <v>0.30056720470659232</v>
      </c>
      <c r="S50" s="7">
        <v>0.81388078226158134</v>
      </c>
      <c r="T50" s="8">
        <v>0.28557851863026112</v>
      </c>
      <c r="U50" s="7">
        <v>0.84402314139649703</v>
      </c>
      <c r="V50" s="8">
        <v>0.29891386332780207</v>
      </c>
      <c r="W50" s="7">
        <v>0.84474063281288836</v>
      </c>
      <c r="X50" s="8">
        <v>0.28898174686981448</v>
      </c>
      <c r="Y50" s="7">
        <v>0.83679926924555514</v>
      </c>
      <c r="Z50" s="8">
        <v>0.28898174686981454</v>
      </c>
      <c r="AA50" s="7">
        <v>0.8225888291851523</v>
      </c>
      <c r="AB50" s="8">
        <v>0.28095036958817327</v>
      </c>
    </row>
    <row r="51" spans="1:28">
      <c r="A51" s="7">
        <v>0.52382886374205551</v>
      </c>
      <c r="B51" s="8">
        <v>0.29747171519082821</v>
      </c>
      <c r="C51" s="7">
        <v>0.53739104692697159</v>
      </c>
      <c r="D51" s="8">
        <v>0.28680042238648373</v>
      </c>
      <c r="E51" s="7">
        <v>0.5634683230598021</v>
      </c>
      <c r="F51" s="8">
        <v>0.28067280132750033</v>
      </c>
      <c r="G51" s="7">
        <v>0.60834161518021979</v>
      </c>
      <c r="H51" s="8">
        <v>0.28564187660280582</v>
      </c>
      <c r="I51" s="7">
        <v>0.62026635203153035</v>
      </c>
      <c r="J51" s="8">
        <v>0.27113290089002873</v>
      </c>
      <c r="K51" s="7">
        <v>0.62809976979228821</v>
      </c>
      <c r="L51" s="8">
        <v>0.27123849751093676</v>
      </c>
      <c r="M51" s="7">
        <v>0.65435624163639849</v>
      </c>
      <c r="N51" s="8">
        <v>0.27123849751093676</v>
      </c>
      <c r="O51" s="7">
        <v>0.75342056105394251</v>
      </c>
      <c r="P51" s="8">
        <v>0.28879770704480318</v>
      </c>
      <c r="Q51" s="7">
        <v>0.81029765597266201</v>
      </c>
      <c r="R51" s="8">
        <v>0.30982651983707959</v>
      </c>
      <c r="S51" s="7">
        <v>0.81549428063466511</v>
      </c>
      <c r="T51" s="8">
        <v>0.28769950218735874</v>
      </c>
      <c r="U51" s="7">
        <v>0.84547508774179103</v>
      </c>
      <c r="V51" s="8">
        <v>0.30103484688489968</v>
      </c>
      <c r="W51" s="7">
        <v>0.84567776545192674</v>
      </c>
      <c r="X51" s="8">
        <v>0.29039975863629508</v>
      </c>
      <c r="Y51" s="7">
        <v>0.83789014368656412</v>
      </c>
      <c r="Z51" s="8">
        <v>0.29054457685925489</v>
      </c>
      <c r="AA51" s="7">
        <v>0.82353859564668674</v>
      </c>
      <c r="AB51" s="8">
        <v>0.28212701764972103</v>
      </c>
    </row>
    <row r="52" spans="1:28">
      <c r="A52" s="7">
        <v>0.52984033483180903</v>
      </c>
      <c r="B52" s="8">
        <v>0.30294162015386938</v>
      </c>
      <c r="C52" s="7">
        <v>0.53944932093714293</v>
      </c>
      <c r="D52" s="8">
        <v>0.28870719565545339</v>
      </c>
      <c r="E52" s="7">
        <v>0.56737778970436947</v>
      </c>
      <c r="F52" s="8">
        <v>0.28435359782772662</v>
      </c>
      <c r="G52" s="7">
        <v>0.61046825446466824</v>
      </c>
      <c r="H52" s="8">
        <v>0.28759993965907371</v>
      </c>
      <c r="I52" s="7">
        <v>0.62461559703272274</v>
      </c>
      <c r="J52" s="8">
        <v>0.2753145270779907</v>
      </c>
      <c r="K52" s="7">
        <v>0.64378144040506047</v>
      </c>
      <c r="L52" s="8">
        <v>0.28666163825614721</v>
      </c>
      <c r="M52" s="7">
        <v>0.65678367743579946</v>
      </c>
      <c r="N52" s="8">
        <v>0.27354955498566902</v>
      </c>
      <c r="O52" s="7">
        <v>0.76098676017565714</v>
      </c>
      <c r="P52" s="8">
        <v>0.29586966359933631</v>
      </c>
      <c r="Q52" s="7">
        <v>0.81165666830417493</v>
      </c>
      <c r="R52" s="8">
        <v>0.31138934982651995</v>
      </c>
      <c r="S52" s="7">
        <v>0.82083459125826042</v>
      </c>
      <c r="T52" s="8">
        <v>0.29487403831648834</v>
      </c>
      <c r="U52" s="7">
        <v>0.85022195868523565</v>
      </c>
      <c r="V52" s="8">
        <v>0.30820938301402928</v>
      </c>
      <c r="W52" s="7">
        <v>0.84669106081427914</v>
      </c>
      <c r="X52" s="8">
        <v>0.29196258862573543</v>
      </c>
      <c r="Y52" s="7">
        <v>0.83886930207036137</v>
      </c>
      <c r="Z52" s="8">
        <v>0.29196258862573549</v>
      </c>
      <c r="AA52" s="7">
        <v>0.8263423582831344</v>
      </c>
      <c r="AB52" s="8">
        <v>0.28580781414994733</v>
      </c>
    </row>
    <row r="53" spans="1:28">
      <c r="A53" s="7">
        <v>0.53211595101534648</v>
      </c>
      <c r="B53" s="8">
        <v>0.30504450143309703</v>
      </c>
      <c r="C53" s="7">
        <v>0.5420605640843752</v>
      </c>
      <c r="D53" s="8">
        <v>0.29114496907527537</v>
      </c>
      <c r="E53" s="7">
        <v>0.57587811724716709</v>
      </c>
      <c r="F53" s="8">
        <v>0.29238799215567957</v>
      </c>
      <c r="G53" s="7">
        <v>0.61445512397287716</v>
      </c>
      <c r="H53" s="8">
        <v>0.29140141801176644</v>
      </c>
      <c r="I53" s="7">
        <v>0.6405711966595119</v>
      </c>
      <c r="J53" s="8">
        <v>0.29073766782320115</v>
      </c>
      <c r="K53" s="7">
        <v>0.64981537472699713</v>
      </c>
      <c r="L53" s="8">
        <v>0.29263840699954741</v>
      </c>
      <c r="M53" s="7">
        <v>0.67152751226661578</v>
      </c>
      <c r="N53" s="8">
        <v>0.28897269573087947</v>
      </c>
      <c r="O53" s="7">
        <v>0.76284656223372882</v>
      </c>
      <c r="P53" s="8">
        <v>0.29778850505355264</v>
      </c>
      <c r="Q53" s="7">
        <v>0.81346031791565521</v>
      </c>
      <c r="R53" s="8">
        <v>0.31351033338361756</v>
      </c>
      <c r="S53" s="7">
        <v>0.8318674314850224</v>
      </c>
      <c r="T53" s="8">
        <v>0.31029717906169879</v>
      </c>
      <c r="U53" s="7">
        <v>0.85163223769611718</v>
      </c>
      <c r="V53" s="8">
        <v>0.31035450294162015</v>
      </c>
      <c r="W53" s="7">
        <v>0.84805536698842687</v>
      </c>
      <c r="X53" s="8">
        <v>0.2941077085533263</v>
      </c>
      <c r="Y53" s="7">
        <v>0.84025589548634272</v>
      </c>
      <c r="Z53" s="8">
        <v>0.29410770855332635</v>
      </c>
      <c r="AA53" s="7">
        <v>0.83349162774358898</v>
      </c>
      <c r="AB53" s="8">
        <v>0.29540202142102895</v>
      </c>
    </row>
    <row r="54" spans="1:28">
      <c r="A54" s="7">
        <v>0.53338397147729033</v>
      </c>
      <c r="B54" s="8">
        <v>0.3062211494946448</v>
      </c>
      <c r="C54" s="7">
        <v>0.54431153946049193</v>
      </c>
      <c r="D54" s="8">
        <v>0.29324785035450301</v>
      </c>
      <c r="E54" s="7">
        <v>0.57844058057947434</v>
      </c>
      <c r="F54" s="8">
        <v>0.29482576557550155</v>
      </c>
      <c r="G54" s="7">
        <v>0.62018176047740492</v>
      </c>
      <c r="H54" s="8">
        <v>0.29714889123548044</v>
      </c>
      <c r="I54" s="7">
        <v>0.65075499880756615</v>
      </c>
      <c r="J54" s="8">
        <v>0.30085985819882344</v>
      </c>
      <c r="K54" s="7">
        <v>0.65213712771609011</v>
      </c>
      <c r="L54" s="8">
        <v>0.29494946447427967</v>
      </c>
      <c r="M54" s="7">
        <v>0.67566152106034549</v>
      </c>
      <c r="N54" s="8">
        <v>0.29330517423442448</v>
      </c>
      <c r="O54" s="7">
        <v>0.76840548600642333</v>
      </c>
      <c r="P54" s="8">
        <v>0.30362347262030481</v>
      </c>
      <c r="Q54" s="7">
        <v>0.815249624389072</v>
      </c>
      <c r="R54" s="8">
        <v>0.31565545331120842</v>
      </c>
      <c r="S54" s="7">
        <v>0.8329811143537621</v>
      </c>
      <c r="T54" s="8">
        <v>0.31186000905113914</v>
      </c>
      <c r="U54" s="7">
        <v>0.85239827561339154</v>
      </c>
      <c r="V54" s="8">
        <v>0.31153115100316792</v>
      </c>
      <c r="W54" s="7">
        <v>0.85165157209795217</v>
      </c>
      <c r="X54" s="8">
        <v>0.30008447729672649</v>
      </c>
      <c r="Y54" s="7">
        <v>0.84258878962223549</v>
      </c>
      <c r="Z54" s="8">
        <v>0.29778850505355264</v>
      </c>
      <c r="AA54" s="7">
        <v>0.83498783518299258</v>
      </c>
      <c r="AB54" s="8">
        <v>0.29754714134861981</v>
      </c>
    </row>
    <row r="55" spans="1:28">
      <c r="A55" s="7">
        <v>0.53887459308634322</v>
      </c>
      <c r="B55" s="8">
        <v>0.31139236687283156</v>
      </c>
      <c r="C55" s="7">
        <v>0.55043888434287425</v>
      </c>
      <c r="D55" s="8">
        <v>0.29899532357821701</v>
      </c>
      <c r="E55" s="7">
        <v>0.58484673891024253</v>
      </c>
      <c r="F55" s="8">
        <v>0.30120983557097597</v>
      </c>
      <c r="G55" s="7">
        <v>0.62247751160037701</v>
      </c>
      <c r="H55" s="8">
        <v>0.2994599487102127</v>
      </c>
      <c r="I55" s="7">
        <v>0.65203948001522949</v>
      </c>
      <c r="J55" s="8">
        <v>0.30215417106652598</v>
      </c>
      <c r="K55" s="7">
        <v>0.65642209556790021</v>
      </c>
      <c r="L55" s="8">
        <v>0.29928194297782468</v>
      </c>
      <c r="M55" s="7">
        <v>0.68134279615115034</v>
      </c>
      <c r="N55" s="8">
        <v>0.29928194297782468</v>
      </c>
      <c r="O55" s="7">
        <v>0.77035541063118573</v>
      </c>
      <c r="P55" s="8">
        <v>0.30574445617740242</v>
      </c>
      <c r="Q55" s="7">
        <v>0.81673055339412437</v>
      </c>
      <c r="R55" s="8">
        <v>0.31756222658017808</v>
      </c>
      <c r="S55" s="7">
        <v>0.83717419744389665</v>
      </c>
      <c r="T55" s="8">
        <v>0.31783677779453934</v>
      </c>
      <c r="U55" s="7">
        <v>0.85356175579736882</v>
      </c>
      <c r="V55" s="8">
        <v>0.31338663448483939</v>
      </c>
      <c r="W55" s="7">
        <v>0.85235690514429552</v>
      </c>
      <c r="X55" s="8">
        <v>0.30126112535827426</v>
      </c>
      <c r="Y55" s="7">
        <v>0.84555912243751297</v>
      </c>
      <c r="Z55" s="8">
        <v>0.30252828480917188</v>
      </c>
      <c r="AA55" s="7">
        <v>0.83600590676676068</v>
      </c>
      <c r="AB55" s="8">
        <v>0.2990767838286319</v>
      </c>
    </row>
    <row r="56" spans="1:28">
      <c r="A56" s="7">
        <v>0.54990544101689665</v>
      </c>
      <c r="B56" s="8">
        <v>0.32202443807512454</v>
      </c>
      <c r="C56" s="7">
        <v>0.55719460324464398</v>
      </c>
      <c r="D56" s="8">
        <v>0.30537939357369143</v>
      </c>
      <c r="E56" s="7">
        <v>0.58679357963499346</v>
      </c>
      <c r="F56" s="8">
        <v>0.30316789862724386</v>
      </c>
      <c r="G56" s="7">
        <v>0.62375395849115156</v>
      </c>
      <c r="H56" s="8">
        <v>0.30075426157791524</v>
      </c>
      <c r="I56" s="7">
        <v>0.65791587694084253</v>
      </c>
      <c r="J56" s="8">
        <v>0.30813093980992617</v>
      </c>
      <c r="K56" s="7">
        <v>0.65849243462691254</v>
      </c>
      <c r="L56" s="8">
        <v>0.30140292653492229</v>
      </c>
      <c r="M56" s="7">
        <v>0.68327638118906531</v>
      </c>
      <c r="N56" s="8">
        <v>0.30140292653492229</v>
      </c>
      <c r="O56" s="7">
        <v>0.77208412531952553</v>
      </c>
      <c r="P56" s="8">
        <v>0.30770251923367031</v>
      </c>
      <c r="Q56" s="7">
        <v>0.81863460497204887</v>
      </c>
      <c r="R56" s="8">
        <v>0.32007542615779161</v>
      </c>
      <c r="S56" s="7">
        <v>0.83859649122807023</v>
      </c>
      <c r="T56" s="8">
        <v>0.3199818977221302</v>
      </c>
      <c r="U56" s="7">
        <v>0.85526691132870747</v>
      </c>
      <c r="V56" s="8">
        <v>0.31615024890632076</v>
      </c>
      <c r="W56" s="7">
        <v>0.86135072934086154</v>
      </c>
      <c r="X56" s="8">
        <v>0.31668426610348471</v>
      </c>
      <c r="Y56" s="7">
        <v>0.84629513410855517</v>
      </c>
      <c r="Z56" s="8">
        <v>0.30370493287071965</v>
      </c>
      <c r="AA56" s="7">
        <v>0.83694591535369034</v>
      </c>
      <c r="AB56" s="8">
        <v>0.3004947955951125</v>
      </c>
    </row>
    <row r="57" spans="1:28">
      <c r="A57" s="7">
        <v>0.55122926678034412</v>
      </c>
      <c r="B57" s="8">
        <v>0.32331875094282708</v>
      </c>
      <c r="C57" s="7">
        <v>0.56515121471679863</v>
      </c>
      <c r="D57" s="8">
        <v>0.31295519686227191</v>
      </c>
      <c r="E57" s="7">
        <v>0.59414684966969455</v>
      </c>
      <c r="F57" s="8">
        <v>0.31074370191582434</v>
      </c>
      <c r="G57" s="7">
        <v>0.63863580028123512</v>
      </c>
      <c r="H57" s="8">
        <v>0.31638557851863025</v>
      </c>
      <c r="I57" s="7">
        <v>0.66208939487127971</v>
      </c>
      <c r="J57" s="8">
        <v>0.31246341831347119</v>
      </c>
      <c r="K57" s="7">
        <v>0.66784721903400202</v>
      </c>
      <c r="L57" s="8">
        <v>0.31152511691054457</v>
      </c>
      <c r="M57" s="7">
        <v>0.68697827056649474</v>
      </c>
      <c r="N57" s="8">
        <v>0.30548499019459946</v>
      </c>
      <c r="O57" s="7">
        <v>0.77395212033820548</v>
      </c>
      <c r="P57" s="8">
        <v>0.30984763916126118</v>
      </c>
      <c r="Q57" s="7">
        <v>0.82305229149559489</v>
      </c>
      <c r="R57" s="8">
        <v>0.32591039372454378</v>
      </c>
      <c r="S57" s="7">
        <v>0.84170608164771399</v>
      </c>
      <c r="T57" s="8">
        <v>0.32472167747774944</v>
      </c>
      <c r="U57" s="7">
        <v>0.85606500104168359</v>
      </c>
      <c r="V57" s="8">
        <v>0.3174445617740233</v>
      </c>
      <c r="W57" s="7">
        <v>0.87062933589416713</v>
      </c>
      <c r="X57" s="8">
        <v>0.33268366269422239</v>
      </c>
      <c r="Y57" s="7">
        <v>0.85153593149834239</v>
      </c>
      <c r="Z57" s="8">
        <v>0.31211947503394183</v>
      </c>
      <c r="AA57" s="7">
        <v>0.84080678107232532</v>
      </c>
      <c r="AB57" s="8">
        <v>0.30632976316186467</v>
      </c>
    </row>
    <row r="58" spans="1:28">
      <c r="A58" s="7">
        <v>0.55288792435281353</v>
      </c>
      <c r="B58" s="8">
        <v>0.32495097299743564</v>
      </c>
      <c r="C58" s="7">
        <v>0.57119198362317647</v>
      </c>
      <c r="D58" s="8">
        <v>0.31882938603107563</v>
      </c>
      <c r="E58" s="7">
        <v>0.59607790519937998</v>
      </c>
      <c r="F58" s="8">
        <v>0.31284658319505199</v>
      </c>
      <c r="G58" s="7">
        <v>0.64257402117836182</v>
      </c>
      <c r="H58" s="8">
        <v>0.32056720470659222</v>
      </c>
      <c r="I58" s="7">
        <v>0.6657357315894511</v>
      </c>
      <c r="J58" s="8">
        <v>0.31626489666616392</v>
      </c>
      <c r="K58" s="7">
        <v>0.66902995760942507</v>
      </c>
      <c r="L58" s="8">
        <v>0.31281942977824712</v>
      </c>
      <c r="M58" s="7">
        <v>0.68814917479130833</v>
      </c>
      <c r="N58" s="8">
        <v>0.306779303062302</v>
      </c>
      <c r="O58" s="7">
        <v>0.77528347643704532</v>
      </c>
      <c r="P58" s="8">
        <v>0.31137728164127326</v>
      </c>
      <c r="Q58" s="7">
        <v>0.82401328174584676</v>
      </c>
      <c r="R58" s="8">
        <v>0.32720470659224632</v>
      </c>
      <c r="S58" s="7">
        <v>0.84255476166515719</v>
      </c>
      <c r="T58" s="8">
        <v>0.32601599034545198</v>
      </c>
      <c r="U58" s="7">
        <v>0.85971249539255457</v>
      </c>
      <c r="V58" s="8">
        <v>0.3234213305174235</v>
      </c>
      <c r="W58" s="7">
        <v>0.87272546649668048</v>
      </c>
      <c r="X58" s="8">
        <v>0.33636445919444868</v>
      </c>
      <c r="Y58" s="7">
        <v>0.85247237491908812</v>
      </c>
      <c r="Z58" s="8">
        <v>0.31364911751395391</v>
      </c>
      <c r="AA58" s="7">
        <v>0.85093870753698231</v>
      </c>
      <c r="AB58" s="8">
        <v>0.32175290390707512</v>
      </c>
    </row>
    <row r="59" spans="1:28">
      <c r="A59" s="7">
        <v>0.56447992559293136</v>
      </c>
      <c r="B59" s="8">
        <v>0.33651531151003178</v>
      </c>
      <c r="C59" s="7">
        <v>0.57335638302328873</v>
      </c>
      <c r="D59" s="8">
        <v>0.3209745059586665</v>
      </c>
      <c r="E59" s="7">
        <v>0.60261034509067257</v>
      </c>
      <c r="F59" s="8">
        <v>0.32002111932418159</v>
      </c>
      <c r="G59" s="7">
        <v>0.64486977230133391</v>
      </c>
      <c r="H59" s="8">
        <v>0.32308040428420576</v>
      </c>
      <c r="I59" s="7">
        <v>0.6729426334793539</v>
      </c>
      <c r="J59" s="8">
        <v>0.32391310906622428</v>
      </c>
      <c r="K59" s="7">
        <v>0.67582906476204208</v>
      </c>
      <c r="L59" s="8">
        <v>0.32046764217830748</v>
      </c>
      <c r="M59" s="7">
        <v>0.68970440642324615</v>
      </c>
      <c r="N59" s="8">
        <v>0.30850505355257202</v>
      </c>
      <c r="O59" s="7">
        <v>0.77633627187520482</v>
      </c>
      <c r="P59" s="8">
        <v>0.31259616835118426</v>
      </c>
      <c r="Q59" s="7">
        <v>0.83683246139006517</v>
      </c>
      <c r="R59" s="8">
        <v>0.34518328556343353</v>
      </c>
      <c r="S59" s="7">
        <v>0.8536479822884171</v>
      </c>
      <c r="T59" s="8">
        <v>0.34399456931663919</v>
      </c>
      <c r="U59" s="7">
        <v>0.86065481818618905</v>
      </c>
      <c r="V59" s="8">
        <v>0.32498416050686385</v>
      </c>
      <c r="W59" s="7">
        <v>0.8782058711525409</v>
      </c>
      <c r="X59" s="8">
        <v>0.34619399607783985</v>
      </c>
      <c r="Y59" s="7">
        <v>0.86177109379877326</v>
      </c>
      <c r="Z59" s="8">
        <v>0.32907225825916436</v>
      </c>
      <c r="AA59" s="7">
        <v>0.85630228594475744</v>
      </c>
      <c r="AB59" s="8">
        <v>0.3301674460702973</v>
      </c>
    </row>
    <row r="60" spans="1:28">
      <c r="A60" s="7">
        <v>0.57345217795690595</v>
      </c>
      <c r="B60" s="8">
        <v>0.34550309247246958</v>
      </c>
      <c r="C60" s="7">
        <v>0.57471646367858509</v>
      </c>
      <c r="D60" s="8">
        <v>0.32233821089153725</v>
      </c>
      <c r="E60" s="7">
        <v>0.60731696408605018</v>
      </c>
      <c r="F60" s="8">
        <v>0.32519233670236836</v>
      </c>
      <c r="G60" s="7">
        <v>0.6488195762010992</v>
      </c>
      <c r="H60" s="8">
        <v>0.32741288278775077</v>
      </c>
      <c r="I60" s="7">
        <v>0.68324986297472434</v>
      </c>
      <c r="J60" s="8">
        <v>0.33502187358575963</v>
      </c>
      <c r="K60" s="7">
        <v>0.67736159663149043</v>
      </c>
      <c r="L60" s="8">
        <v>0.32219339266857749</v>
      </c>
      <c r="M60" s="7">
        <v>0.69871718282036588</v>
      </c>
      <c r="N60" s="8">
        <v>0.3186272439281943</v>
      </c>
      <c r="O60" s="7">
        <v>0.77847873107426102</v>
      </c>
      <c r="P60" s="8">
        <v>0.31510936792879779</v>
      </c>
      <c r="Q60" s="7">
        <v>0.83789385360676127</v>
      </c>
      <c r="R60" s="8">
        <v>0.34671292804344561</v>
      </c>
      <c r="S60" s="7">
        <v>0.85722384354768377</v>
      </c>
      <c r="T60" s="8">
        <v>0.34982953688339136</v>
      </c>
      <c r="U60" s="7">
        <v>0.87057805413548306</v>
      </c>
      <c r="V60" s="8">
        <v>0.34296273947805106</v>
      </c>
      <c r="W60" s="7">
        <v>0.87903703826349011</v>
      </c>
      <c r="X60" s="8">
        <v>0.34772363855785193</v>
      </c>
      <c r="Y60" s="7">
        <v>0.86287511130533656</v>
      </c>
      <c r="Z60" s="8">
        <v>0.33092774174083583</v>
      </c>
      <c r="AA60" s="7">
        <v>0.85796762987731101</v>
      </c>
      <c r="AB60" s="8">
        <v>0.33281037863931223</v>
      </c>
    </row>
    <row r="61" spans="1:28">
      <c r="A61" s="7">
        <v>0.58150364284607037</v>
      </c>
      <c r="B61" s="8">
        <v>0.35363403228239565</v>
      </c>
      <c r="C61" s="7">
        <v>0.57977138356787949</v>
      </c>
      <c r="D61" s="8">
        <v>0.32750942826972401</v>
      </c>
      <c r="E61" s="7">
        <v>0.61516220603362759</v>
      </c>
      <c r="F61" s="8">
        <v>0.33418011766480615</v>
      </c>
      <c r="G61" s="7">
        <v>0.65801879689668163</v>
      </c>
      <c r="H61" s="8">
        <v>0.33753507316337306</v>
      </c>
      <c r="I61" s="7">
        <v>0.68910115603308664</v>
      </c>
      <c r="J61" s="8">
        <v>0.34161411977673867</v>
      </c>
      <c r="K61" s="7">
        <v>0.6870967812458324</v>
      </c>
      <c r="L61" s="8">
        <v>0.33330215718811285</v>
      </c>
      <c r="M61" s="7">
        <v>0.7037532657872938</v>
      </c>
      <c r="N61" s="8">
        <v>0.32446221149494647</v>
      </c>
      <c r="O61" s="7">
        <v>0.78355017369076496</v>
      </c>
      <c r="P61" s="8">
        <v>0.32108613667219799</v>
      </c>
      <c r="Q61" s="7">
        <v>0.84275617741027464</v>
      </c>
      <c r="R61" s="8">
        <v>0.35388746417257522</v>
      </c>
      <c r="S61" s="7">
        <v>0.86210794673107249</v>
      </c>
      <c r="T61" s="8">
        <v>0.35824407904661354</v>
      </c>
      <c r="U61" s="7">
        <v>0.8731229667142103</v>
      </c>
      <c r="V61" s="8">
        <v>0.34770251923367029</v>
      </c>
      <c r="W61" s="7">
        <v>0.8805304899249965</v>
      </c>
      <c r="X61" s="8">
        <v>0.35048725297933331</v>
      </c>
      <c r="Y61" s="7">
        <v>0.87230197507417628</v>
      </c>
      <c r="Z61" s="8">
        <v>0.34692713833157351</v>
      </c>
      <c r="AA61" s="7">
        <v>0.85913532220501942</v>
      </c>
      <c r="AB61" s="8">
        <v>0.3346658621209837</v>
      </c>
    </row>
    <row r="62" spans="1:28">
      <c r="A62" s="7">
        <v>0.58859091613703296</v>
      </c>
      <c r="B62" s="8">
        <v>0.36080856841152525</v>
      </c>
      <c r="C62" s="7">
        <v>0.58011489469847799</v>
      </c>
      <c r="D62" s="8">
        <v>0.3278654397345</v>
      </c>
      <c r="E62" s="7">
        <v>0.62015558940602933</v>
      </c>
      <c r="F62" s="8">
        <v>0.33992759088852015</v>
      </c>
      <c r="G62" s="7">
        <v>0.66022651719960035</v>
      </c>
      <c r="H62" s="8">
        <v>0.33997284658319504</v>
      </c>
      <c r="I62" s="7">
        <v>0.69038354525181245</v>
      </c>
      <c r="J62" s="8">
        <v>0.34314376225675075</v>
      </c>
      <c r="K62" s="7">
        <v>0.68912558235117916</v>
      </c>
      <c r="L62" s="8">
        <v>0.33567958968170164</v>
      </c>
      <c r="M62" s="7">
        <v>0.70580035684700193</v>
      </c>
      <c r="N62" s="8">
        <v>0.32683964398853527</v>
      </c>
      <c r="O62" s="7">
        <v>0.79213229992790202</v>
      </c>
      <c r="P62" s="8">
        <v>0.33219490119173334</v>
      </c>
      <c r="Q62" s="7">
        <v>0.84843247429888946</v>
      </c>
      <c r="R62" s="8">
        <v>0.3623020063357974</v>
      </c>
      <c r="S62" s="7">
        <v>0.86320821173392381</v>
      </c>
      <c r="T62" s="8">
        <v>0.36015085231558319</v>
      </c>
      <c r="U62" s="7">
        <v>0.8775749611371978</v>
      </c>
      <c r="V62" s="8">
        <v>0.35611706139689248</v>
      </c>
      <c r="W62" s="7">
        <v>0.88505058198254905</v>
      </c>
      <c r="X62" s="8">
        <v>0.35890179514255549</v>
      </c>
      <c r="Y62" s="7">
        <v>0.87562059912664336</v>
      </c>
      <c r="Z62" s="8">
        <v>0.35276210589832568</v>
      </c>
      <c r="AA62" s="7">
        <v>0.8624562521955218</v>
      </c>
      <c r="AB62" s="8">
        <v>0.3406426308643839</v>
      </c>
    </row>
    <row r="63" spans="1:28">
      <c r="A63" s="7">
        <v>0.59583010385986668</v>
      </c>
      <c r="B63" s="8">
        <v>0.3682335193845227</v>
      </c>
      <c r="C63" s="7">
        <v>0.59025266221126194</v>
      </c>
      <c r="D63" s="8">
        <v>0.33849751093679298</v>
      </c>
      <c r="E63" s="7">
        <v>0.62133684817010115</v>
      </c>
      <c r="F63" s="8">
        <v>0.34129129582139089</v>
      </c>
      <c r="G63" s="7">
        <v>0.66672226507933174</v>
      </c>
      <c r="H63" s="8">
        <v>0.34714738271232465</v>
      </c>
      <c r="I63" s="7">
        <v>0.69182910960766808</v>
      </c>
      <c r="J63" s="8">
        <v>0.34486951274702077</v>
      </c>
      <c r="K63" s="7">
        <v>0.69041325891480987</v>
      </c>
      <c r="L63" s="8">
        <v>0.33720923216171372</v>
      </c>
      <c r="M63" s="7">
        <v>0.70706087108902071</v>
      </c>
      <c r="N63" s="8">
        <v>0.32836928646854735</v>
      </c>
      <c r="O63" s="7">
        <v>0.79759290817329753</v>
      </c>
      <c r="P63" s="8">
        <v>0.33936943732086294</v>
      </c>
      <c r="Q63" s="7">
        <v>0.85012137880586203</v>
      </c>
      <c r="R63" s="8">
        <v>0.36494493890481233</v>
      </c>
      <c r="S63" s="7">
        <v>0.86406695515078336</v>
      </c>
      <c r="T63" s="8">
        <v>0.36168049479559528</v>
      </c>
      <c r="U63" s="7">
        <v>0.87837305085017392</v>
      </c>
      <c r="V63" s="8">
        <v>0.35764670387690456</v>
      </c>
      <c r="W63" s="7">
        <v>0.88805404241932573</v>
      </c>
      <c r="X63" s="8">
        <v>0.36473676270930766</v>
      </c>
      <c r="Y63" s="7">
        <v>0.87891293704800177</v>
      </c>
      <c r="Z63" s="8">
        <v>0.35873887464172588</v>
      </c>
      <c r="AA63" s="7">
        <v>0.86349709215336778</v>
      </c>
      <c r="AB63" s="8">
        <v>0.34254940413335355</v>
      </c>
    </row>
    <row r="64" spans="1:28">
      <c r="A64" s="7">
        <v>0.59791970237172531</v>
      </c>
      <c r="B64" s="8">
        <v>0.37037863931211357</v>
      </c>
      <c r="C64" s="7">
        <v>0.5996028676197469</v>
      </c>
      <c r="D64" s="8">
        <v>0.34832704782018414</v>
      </c>
      <c r="E64" s="7">
        <v>0.6234994198940812</v>
      </c>
      <c r="F64" s="8">
        <v>0.34380449539900443</v>
      </c>
      <c r="G64" s="7">
        <v>0.67391530971790736</v>
      </c>
      <c r="H64" s="8">
        <v>0.35518177704027759</v>
      </c>
      <c r="I64" s="7">
        <v>0.69362194412715916</v>
      </c>
      <c r="J64" s="8">
        <v>0.34701463267461163</v>
      </c>
      <c r="K64" s="7">
        <v>0.69352860543972283</v>
      </c>
      <c r="L64" s="8">
        <v>0.34101071051440646</v>
      </c>
      <c r="M64" s="7">
        <v>0.70907610080927819</v>
      </c>
      <c r="N64" s="8">
        <v>0.33088248604616088</v>
      </c>
      <c r="O64" s="7">
        <v>0.8037744969522187</v>
      </c>
      <c r="P64" s="8">
        <v>0.34778397948408513</v>
      </c>
      <c r="Q64" s="7">
        <v>0.85070227589743219</v>
      </c>
      <c r="R64" s="8">
        <v>0.36588927440036217</v>
      </c>
      <c r="S64" s="7">
        <v>0.8654053872731543</v>
      </c>
      <c r="T64" s="8">
        <v>0.36419369437320881</v>
      </c>
      <c r="U64" s="7">
        <v>0.881398740364429</v>
      </c>
      <c r="V64" s="8">
        <v>0.36348167144365673</v>
      </c>
      <c r="W64" s="7">
        <v>0.89705117803864454</v>
      </c>
      <c r="X64" s="8">
        <v>0.38271534168049487</v>
      </c>
      <c r="Y64" s="7">
        <v>0.88423587859750352</v>
      </c>
      <c r="Z64" s="8">
        <v>0.36856841152511705</v>
      </c>
      <c r="AA64" s="7">
        <v>0.87194090631139332</v>
      </c>
      <c r="AB64" s="8">
        <v>0.35854880072409123</v>
      </c>
    </row>
    <row r="65" spans="1:28">
      <c r="A65" s="7">
        <v>0.59977677879398539</v>
      </c>
      <c r="B65" s="8">
        <v>0.37228541258108322</v>
      </c>
      <c r="C65" s="7">
        <v>0.60123384729673468</v>
      </c>
      <c r="D65" s="8">
        <v>0.35005279831045416</v>
      </c>
      <c r="E65" s="7">
        <v>0.63193397579077237</v>
      </c>
      <c r="F65" s="8">
        <v>0.35363403228239559</v>
      </c>
      <c r="G65" s="7">
        <v>0.67971144423826679</v>
      </c>
      <c r="H65" s="8">
        <v>0.36177402323125663</v>
      </c>
      <c r="I65" s="7">
        <v>0.69693356261532058</v>
      </c>
      <c r="J65" s="8">
        <v>0.3510966963342888</v>
      </c>
      <c r="K65" s="7">
        <v>0.69528413053411242</v>
      </c>
      <c r="L65" s="8">
        <v>0.34315583044199732</v>
      </c>
      <c r="M65" s="7">
        <v>0.71014942968202399</v>
      </c>
      <c r="N65" s="8">
        <v>0.33224619097903163</v>
      </c>
      <c r="O65" s="7">
        <v>0.80562610604968221</v>
      </c>
      <c r="P65" s="8">
        <v>0.35042691205310006</v>
      </c>
      <c r="Q65" s="7">
        <v>0.85185331272702491</v>
      </c>
      <c r="R65" s="8">
        <v>0.36780811585457851</v>
      </c>
      <c r="S65" s="7">
        <v>0.86682097212438369</v>
      </c>
      <c r="T65" s="8">
        <v>0.36695730879469018</v>
      </c>
      <c r="U65" s="7">
        <v>0.88951425503613846</v>
      </c>
      <c r="V65" s="8">
        <v>0.37948106803439441</v>
      </c>
      <c r="W65" s="7">
        <v>0.89939897677036962</v>
      </c>
      <c r="X65" s="8">
        <v>0.3874551214361141</v>
      </c>
      <c r="Y65" s="7">
        <v>0.88568818734125643</v>
      </c>
      <c r="Z65" s="8">
        <v>0.37133202594659842</v>
      </c>
      <c r="AA65" s="7">
        <v>0.87701174848102426</v>
      </c>
      <c r="AB65" s="8">
        <v>0.3683783376074824</v>
      </c>
    </row>
    <row r="66" spans="1:28">
      <c r="A66" s="7">
        <v>0.60923267710432483</v>
      </c>
      <c r="B66" s="8">
        <v>0.38211494946447438</v>
      </c>
      <c r="C66" s="7">
        <v>0.60359374083621198</v>
      </c>
      <c r="D66" s="8">
        <v>0.35256599788806769</v>
      </c>
      <c r="E66" s="7">
        <v>0.63376768928422023</v>
      </c>
      <c r="F66" s="8">
        <v>0.35577915220998646</v>
      </c>
      <c r="G66" s="7">
        <v>0.68167360488524698</v>
      </c>
      <c r="H66" s="8">
        <v>0.36415145572484542</v>
      </c>
      <c r="I66" s="7">
        <v>0.69885610044894053</v>
      </c>
      <c r="J66" s="8">
        <v>0.3534741288278776</v>
      </c>
      <c r="K66" s="7">
        <v>0.69732167647180987</v>
      </c>
      <c r="L66" s="8">
        <v>0.34566903001961086</v>
      </c>
      <c r="M66" s="7">
        <v>0.7152771139998727</v>
      </c>
      <c r="N66" s="8">
        <v>0.33883843717001066</v>
      </c>
      <c r="O66" s="7">
        <v>0.8072278298485942</v>
      </c>
      <c r="P66" s="8">
        <v>0.35280434454668885</v>
      </c>
      <c r="Q66" s="7">
        <v>0.85325894025724414</v>
      </c>
      <c r="R66" s="8">
        <v>0.3701855483481673</v>
      </c>
      <c r="S66" s="7">
        <v>0.86871624568112449</v>
      </c>
      <c r="T66" s="8">
        <v>0.37075878714738292</v>
      </c>
      <c r="U66" s="7">
        <v>0.89421945864517061</v>
      </c>
      <c r="V66" s="8">
        <v>0.38931060491778557</v>
      </c>
      <c r="W66" s="7">
        <v>0.90025994668609388</v>
      </c>
      <c r="X66" s="8">
        <v>0.38931060491778557</v>
      </c>
      <c r="Y66" s="7">
        <v>0.88930910190147305</v>
      </c>
      <c r="Z66" s="8">
        <v>0.37839794840850821</v>
      </c>
      <c r="AA66" s="7">
        <v>0.87842338767385286</v>
      </c>
      <c r="AB66" s="8">
        <v>0.37114195202896377</v>
      </c>
    </row>
    <row r="67" spans="1:28">
      <c r="A67" s="7">
        <v>0.61534025732444575</v>
      </c>
      <c r="B67" s="8">
        <v>0.3884990194599488</v>
      </c>
      <c r="C67" s="7">
        <v>0.61012603786442177</v>
      </c>
      <c r="D67" s="8">
        <v>0.3597405340171973</v>
      </c>
      <c r="E67" s="7">
        <v>0.63732198903981274</v>
      </c>
      <c r="F67" s="8">
        <v>0.35996077839794843</v>
      </c>
      <c r="G67" s="7">
        <v>0.68278557313855337</v>
      </c>
      <c r="H67" s="8">
        <v>0.36551516065771616</v>
      </c>
      <c r="I67" s="7">
        <v>0.70088742170731366</v>
      </c>
      <c r="J67" s="8">
        <v>0.35598732840549113</v>
      </c>
      <c r="K67" s="7">
        <v>0.7025816931307155</v>
      </c>
      <c r="L67" s="8">
        <v>0.35226127621058989</v>
      </c>
      <c r="M67" s="7">
        <v>0.71621901484738437</v>
      </c>
      <c r="N67" s="8">
        <v>0.34005732387992166</v>
      </c>
      <c r="O67" s="7">
        <v>0.81228288654388159</v>
      </c>
      <c r="P67" s="8">
        <v>0.36045255694674921</v>
      </c>
      <c r="Q67" s="7">
        <v>0.85542833988934264</v>
      </c>
      <c r="R67" s="8">
        <v>0.37398702670086004</v>
      </c>
      <c r="S67" s="7">
        <v>0.87002113313877438</v>
      </c>
      <c r="T67" s="8">
        <v>0.37340171971639785</v>
      </c>
      <c r="U67" s="7">
        <v>0.89510729338611195</v>
      </c>
      <c r="V67" s="8">
        <v>0.39121737818675523</v>
      </c>
      <c r="W67" s="7">
        <v>0.9011109823335598</v>
      </c>
      <c r="X67" s="8">
        <v>0.39121737818675523</v>
      </c>
      <c r="Y67" s="7">
        <v>0.89844681822811767</v>
      </c>
      <c r="Z67" s="8">
        <v>0.39637652737969542</v>
      </c>
      <c r="AA67" s="7">
        <v>0.88200127502894843</v>
      </c>
      <c r="AB67" s="8">
        <v>0.37820787449087356</v>
      </c>
    </row>
    <row r="68" spans="1:28">
      <c r="A68" s="7">
        <v>0.62716478065416204</v>
      </c>
      <c r="B68" s="8">
        <v>0.40093528435661496</v>
      </c>
      <c r="C68" s="7">
        <v>0.61687058567251352</v>
      </c>
      <c r="D68" s="8">
        <v>0.36716548499019475</v>
      </c>
      <c r="E68" s="7">
        <v>0.64575128320481534</v>
      </c>
      <c r="F68" s="8">
        <v>0.37008296877357072</v>
      </c>
      <c r="G68" s="7">
        <v>0.68997630117660125</v>
      </c>
      <c r="H68" s="8">
        <v>0.37450294162015396</v>
      </c>
      <c r="I68" s="7">
        <v>0.70698766144924585</v>
      </c>
      <c r="J68" s="8">
        <v>0.36356313169407162</v>
      </c>
      <c r="K68" s="7">
        <v>0.70354799710546045</v>
      </c>
      <c r="L68" s="8">
        <v>0.35348016292050088</v>
      </c>
      <c r="M68" s="7">
        <v>0.72476980182246875</v>
      </c>
      <c r="N68" s="8">
        <v>0.35116608839945701</v>
      </c>
      <c r="O68" s="7">
        <v>0.81313085796683504</v>
      </c>
      <c r="P68" s="8">
        <v>0.36174686981445175</v>
      </c>
      <c r="Q68" s="7">
        <v>0.85662240613312579</v>
      </c>
      <c r="R68" s="8">
        <v>0.37612007844320428</v>
      </c>
      <c r="S68" s="7">
        <v>0.8746100432726176</v>
      </c>
      <c r="T68" s="8">
        <v>0.38323125659978902</v>
      </c>
      <c r="U68" s="7">
        <v>0.90776454750877422</v>
      </c>
      <c r="V68" s="8">
        <v>0.42094433549554994</v>
      </c>
      <c r="W68" s="7">
        <v>0.90226335745152919</v>
      </c>
      <c r="X68" s="8">
        <v>0.39386031075577016</v>
      </c>
      <c r="Y68" s="7">
        <v>0.89973483865244153</v>
      </c>
      <c r="Z68" s="8">
        <v>0.39901945994871035</v>
      </c>
      <c r="AA68" s="7">
        <v>0.89093298291721423</v>
      </c>
      <c r="AB68" s="8">
        <v>0.39618645346206077</v>
      </c>
    </row>
    <row r="69" spans="1:28">
      <c r="A69" s="7">
        <v>0.63038288637420548</v>
      </c>
      <c r="B69" s="8">
        <v>0.40442902398551828</v>
      </c>
      <c r="C69" s="7">
        <v>0.621819380171867</v>
      </c>
      <c r="D69" s="8">
        <v>0.37263538995323592</v>
      </c>
      <c r="E69" s="7">
        <v>0.65875302220713838</v>
      </c>
      <c r="F69" s="8">
        <v>0.38571428571428579</v>
      </c>
      <c r="G69" s="7">
        <v>0.69601336215184373</v>
      </c>
      <c r="H69" s="8">
        <v>0.38207874490873445</v>
      </c>
      <c r="I69" s="7">
        <v>0.71265067550322758</v>
      </c>
      <c r="J69" s="8">
        <v>0.37073766782320122</v>
      </c>
      <c r="K69" s="7">
        <v>0.70673548849726608</v>
      </c>
      <c r="L69" s="8">
        <v>0.35756222658017806</v>
      </c>
      <c r="M69" s="7">
        <v>0.72642061747275866</v>
      </c>
      <c r="N69" s="8">
        <v>0.35331120832704788</v>
      </c>
      <c r="O69" s="7">
        <v>0.81932883266697265</v>
      </c>
      <c r="P69" s="8">
        <v>0.37157640669784292</v>
      </c>
      <c r="Q69" s="7">
        <v>0.86051298233283968</v>
      </c>
      <c r="R69" s="8">
        <v>0.38376829084326464</v>
      </c>
      <c r="S69" s="7">
        <v>0.88197309717889383</v>
      </c>
      <c r="T69" s="8">
        <v>0.3992306531905267</v>
      </c>
      <c r="U69" s="7">
        <v>0.91069087645635349</v>
      </c>
      <c r="V69" s="8">
        <v>0.42801025795745973</v>
      </c>
      <c r="W69" s="7">
        <v>0.91505869496829328</v>
      </c>
      <c r="X69" s="8">
        <v>0.42358726806456487</v>
      </c>
      <c r="Y69" s="7">
        <v>0.90059899521263842</v>
      </c>
      <c r="Z69" s="8">
        <v>0.40092623321768001</v>
      </c>
      <c r="AA69" s="7">
        <v>0.89286504208896589</v>
      </c>
      <c r="AB69" s="8">
        <v>0.40016895459345314</v>
      </c>
    </row>
    <row r="70" spans="1:28">
      <c r="A70" s="7">
        <v>0.63430475895210037</v>
      </c>
      <c r="B70" s="8">
        <v>0.40876150248906329</v>
      </c>
      <c r="C70" s="7">
        <v>0.62908338383598572</v>
      </c>
      <c r="D70" s="8">
        <v>0.38076632976316199</v>
      </c>
      <c r="E70" s="7">
        <v>0.66363590921408122</v>
      </c>
      <c r="F70" s="8">
        <v>0.39158847488308951</v>
      </c>
      <c r="G70" s="7">
        <v>0.69922880368432128</v>
      </c>
      <c r="H70" s="8">
        <v>0.38616080856841162</v>
      </c>
      <c r="I70" s="7">
        <v>0.71722167133180159</v>
      </c>
      <c r="J70" s="8">
        <v>0.37657263538995339</v>
      </c>
      <c r="K70" s="7">
        <v>0.71241744331708978</v>
      </c>
      <c r="L70" s="8">
        <v>0.36513802986875854</v>
      </c>
      <c r="M70" s="7">
        <v>0.73224925125852303</v>
      </c>
      <c r="N70" s="8">
        <v>0.36095942072710824</v>
      </c>
      <c r="O70" s="7">
        <v>0.82168840532214737</v>
      </c>
      <c r="P70" s="8">
        <v>0.37537788505053565</v>
      </c>
      <c r="Q70" s="7">
        <v>0.86117276668375886</v>
      </c>
      <c r="R70" s="8">
        <v>0.38513199577613538</v>
      </c>
      <c r="S70" s="7">
        <v>0.88259367347623374</v>
      </c>
      <c r="T70" s="8">
        <v>0.40059435812339744</v>
      </c>
      <c r="U70" s="7">
        <v>0.91176140643279546</v>
      </c>
      <c r="V70" s="8">
        <v>0.43065319052647466</v>
      </c>
      <c r="W70" s="7">
        <v>0.91800254979551976</v>
      </c>
      <c r="X70" s="8">
        <v>0.43065319052647466</v>
      </c>
      <c r="Y70" s="7">
        <v>0.90224844993970621</v>
      </c>
      <c r="Z70" s="8">
        <v>0.40472771157037274</v>
      </c>
      <c r="AA70" s="7">
        <v>0.89384082954944655</v>
      </c>
      <c r="AB70" s="8">
        <v>0.40230200633579738</v>
      </c>
    </row>
    <row r="71" spans="1:28">
      <c r="A71" s="7">
        <v>0.63657417454658183</v>
      </c>
      <c r="B71" s="8">
        <v>0.41127470206667682</v>
      </c>
      <c r="C71" s="7">
        <v>0.63807052869993575</v>
      </c>
      <c r="D71" s="8">
        <v>0.39088852013878428</v>
      </c>
      <c r="E71" s="7">
        <v>0.67382525262889248</v>
      </c>
      <c r="F71" s="8">
        <v>0.40402473977975567</v>
      </c>
      <c r="G71" s="7">
        <v>0.70043111935820879</v>
      </c>
      <c r="H71" s="8">
        <v>0.3876904510484237</v>
      </c>
      <c r="I71" s="7">
        <v>0.71910655336454543</v>
      </c>
      <c r="J71" s="8">
        <v>0.37901040880977538</v>
      </c>
      <c r="K71" s="7">
        <v>0.71673957670638999</v>
      </c>
      <c r="L71" s="8">
        <v>0.37097299743551071</v>
      </c>
      <c r="M71" s="7">
        <v>0.7382391830752566</v>
      </c>
      <c r="N71" s="8">
        <v>0.36899381505506118</v>
      </c>
      <c r="O71" s="7">
        <v>0.8229910860588584</v>
      </c>
      <c r="P71" s="8">
        <v>0.37751093679287989</v>
      </c>
      <c r="Q71" s="7">
        <v>0.86857382592450483</v>
      </c>
      <c r="R71" s="8">
        <v>0.40113139236687306</v>
      </c>
      <c r="S71" s="7">
        <v>0.88367045721378024</v>
      </c>
      <c r="T71" s="8">
        <v>0.40297179061698624</v>
      </c>
      <c r="U71" s="7">
        <v>0.91271654994471074</v>
      </c>
      <c r="V71" s="8">
        <v>0.43316639010408819</v>
      </c>
      <c r="W71" s="7">
        <v>0.91957547560309294</v>
      </c>
      <c r="X71" s="8">
        <v>0.43445466887916739</v>
      </c>
      <c r="Y71" s="7">
        <v>0.91472779068353804</v>
      </c>
      <c r="Z71" s="8">
        <v>0.43445466887916745</v>
      </c>
      <c r="AA71" s="7">
        <v>0.89599731983710873</v>
      </c>
      <c r="AB71" s="8">
        <v>0.40704178609141661</v>
      </c>
    </row>
    <row r="72" spans="1:28">
      <c r="A72" s="7">
        <v>0.64751511393582384</v>
      </c>
      <c r="B72" s="8">
        <v>0.42374113742645958</v>
      </c>
      <c r="C72" s="7">
        <v>0.64602993294550992</v>
      </c>
      <c r="D72" s="8">
        <v>0.39987630110122208</v>
      </c>
      <c r="E72" s="7">
        <v>0.67523802758725904</v>
      </c>
      <c r="F72" s="8">
        <v>0.40575049027002569</v>
      </c>
      <c r="G72" s="7">
        <v>0.70211065474080692</v>
      </c>
      <c r="H72" s="8">
        <v>0.38983557097601457</v>
      </c>
      <c r="I72" s="7">
        <v>0.72525072487416653</v>
      </c>
      <c r="J72" s="8">
        <v>0.38704480313772832</v>
      </c>
      <c r="K72" s="7">
        <v>0.72267950408055737</v>
      </c>
      <c r="L72" s="8">
        <v>0.37900739176346365</v>
      </c>
      <c r="M72" s="7">
        <v>0.74378305613968021</v>
      </c>
      <c r="N72" s="8">
        <v>0.37656961834364167</v>
      </c>
      <c r="O72" s="7">
        <v>0.82584223635052778</v>
      </c>
      <c r="P72" s="8">
        <v>0.38268215417106666</v>
      </c>
      <c r="Q72" s="7">
        <v>0.87119503440560242</v>
      </c>
      <c r="R72" s="8">
        <v>0.40680343943279551</v>
      </c>
      <c r="S72" s="7">
        <v>0.88453255509711193</v>
      </c>
      <c r="T72" s="8">
        <v>0.40489063207120257</v>
      </c>
      <c r="U72" s="7">
        <v>0.91412682895559227</v>
      </c>
      <c r="V72" s="8">
        <v>0.43696786845678093</v>
      </c>
      <c r="W72" s="7">
        <v>0.92062850803847884</v>
      </c>
      <c r="X72" s="8">
        <v>0.43728767536581697</v>
      </c>
      <c r="Y72" s="7">
        <v>0.91633124468116567</v>
      </c>
      <c r="Z72" s="8">
        <v>0.43843717001055982</v>
      </c>
      <c r="AA72" s="7">
        <v>0.89771795839242285</v>
      </c>
      <c r="AB72" s="8">
        <v>0.41084326444410935</v>
      </c>
    </row>
    <row r="73" spans="1:28">
      <c r="A73" s="7">
        <v>0.65898620368935046</v>
      </c>
      <c r="B73" s="8">
        <v>0.43693166390104099</v>
      </c>
      <c r="C73" s="7">
        <v>0.65680166002452023</v>
      </c>
      <c r="D73" s="8">
        <v>0.41231256599788824</v>
      </c>
      <c r="E73" s="7">
        <v>0.68060499390954532</v>
      </c>
      <c r="F73" s="8">
        <v>0.41234273646100472</v>
      </c>
      <c r="G73" s="7">
        <v>0.70237938040202264</v>
      </c>
      <c r="H73" s="8">
        <v>0.39019158244079055</v>
      </c>
      <c r="I73" s="7">
        <v>0.73207897676637057</v>
      </c>
      <c r="J73" s="8">
        <v>0.39603258410016612</v>
      </c>
      <c r="K73" s="7">
        <v>0.72788705174535917</v>
      </c>
      <c r="L73" s="8">
        <v>0.38618192789259326</v>
      </c>
      <c r="M73" s="7">
        <v>0.74899039380615573</v>
      </c>
      <c r="N73" s="8">
        <v>0.38374415447277127</v>
      </c>
      <c r="O73" s="7">
        <v>0.82972979615914022</v>
      </c>
      <c r="P73" s="8">
        <v>0.38974807663297645</v>
      </c>
      <c r="Q73" s="7">
        <v>0.87509278217434805</v>
      </c>
      <c r="R73" s="8">
        <v>0.41554382259767708</v>
      </c>
      <c r="S73" s="7">
        <v>0.89658850759786668</v>
      </c>
      <c r="T73" s="8">
        <v>0.43461758937999728</v>
      </c>
      <c r="U73" s="7">
        <v>0.91548903027292106</v>
      </c>
      <c r="V73" s="8">
        <v>0.4409503695881733</v>
      </c>
      <c r="W73" s="7">
        <v>0.92154577214100053</v>
      </c>
      <c r="X73" s="8">
        <v>0.43980087494343051</v>
      </c>
      <c r="Y73" s="7">
        <v>0.91733340342968295</v>
      </c>
      <c r="Z73" s="8">
        <v>0.44095036958817335</v>
      </c>
      <c r="AA73" s="7">
        <v>0.89878481934921495</v>
      </c>
      <c r="AB73" s="8">
        <v>0.41335646402172288</v>
      </c>
    </row>
    <row r="74" spans="1:28">
      <c r="A74" s="7">
        <v>0.66137343047589514</v>
      </c>
      <c r="B74" s="8">
        <v>0.43969527832252236</v>
      </c>
      <c r="C74" s="7">
        <v>0.66679978886632918</v>
      </c>
      <c r="D74" s="8">
        <v>0.42387690451048443</v>
      </c>
      <c r="E74" s="7">
        <v>0.68966569587716986</v>
      </c>
      <c r="F74" s="8">
        <v>0.42390707497360092</v>
      </c>
      <c r="G74" s="7">
        <v>0.70329675421100035</v>
      </c>
      <c r="H74" s="8">
        <v>0.39141046915070155</v>
      </c>
      <c r="I74" s="7">
        <v>0.73299317593208535</v>
      </c>
      <c r="J74" s="8">
        <v>0.39725147081007711</v>
      </c>
      <c r="K74" s="7">
        <v>0.72958573542946958</v>
      </c>
      <c r="L74" s="8">
        <v>0.38861970131241524</v>
      </c>
      <c r="M74" s="7">
        <v>0.75168865099088777</v>
      </c>
      <c r="N74" s="8">
        <v>0.387545632825464</v>
      </c>
      <c r="O74" s="7">
        <v>0.83538703545913362</v>
      </c>
      <c r="P74" s="8">
        <v>0.40038014783526943</v>
      </c>
      <c r="Q74" s="7">
        <v>0.87947102506821961</v>
      </c>
      <c r="R74" s="8">
        <v>0.42537335948106825</v>
      </c>
      <c r="S74" s="7">
        <v>0.8974304786823657</v>
      </c>
      <c r="T74" s="8">
        <v>0.43675064112234152</v>
      </c>
      <c r="U74" s="7">
        <v>0.91617493870094069</v>
      </c>
      <c r="V74" s="8">
        <v>0.44308342133051754</v>
      </c>
      <c r="W74" s="7">
        <v>0.92290014404688991</v>
      </c>
      <c r="X74" s="8">
        <v>0.44378337607482288</v>
      </c>
      <c r="Y74" s="7">
        <v>0.91835527677653173</v>
      </c>
      <c r="Z74" s="8">
        <v>0.44378337607482293</v>
      </c>
      <c r="AA74" s="7">
        <v>0.91132368821639076</v>
      </c>
      <c r="AB74" s="8">
        <v>0.44308342133051759</v>
      </c>
    </row>
    <row r="75" spans="1:28">
      <c r="A75" s="7">
        <v>0.67683149899240425</v>
      </c>
      <c r="B75" s="8">
        <v>0.45767385729370957</v>
      </c>
      <c r="C75" s="7">
        <v>0.66847545291802901</v>
      </c>
      <c r="D75" s="8">
        <v>0.42583496756675232</v>
      </c>
      <c r="E75" s="7">
        <v>0.69387771209382687</v>
      </c>
      <c r="F75" s="8">
        <v>0.42937697993664209</v>
      </c>
      <c r="G75" s="7">
        <v>0.70458710070494124</v>
      </c>
      <c r="H75" s="8">
        <v>0.39313621964097156</v>
      </c>
      <c r="I75" s="7">
        <v>0.73325467454928062</v>
      </c>
      <c r="J75" s="8">
        <v>0.3976074822748531</v>
      </c>
      <c r="K75" s="7">
        <v>0.73578800777415587</v>
      </c>
      <c r="L75" s="8">
        <v>0.39760748227485304</v>
      </c>
      <c r="M75" s="7">
        <v>0.76191414962085013</v>
      </c>
      <c r="N75" s="8">
        <v>0.40275758032885817</v>
      </c>
      <c r="O75" s="7">
        <v>0.83608343711083444</v>
      </c>
      <c r="P75" s="8">
        <v>0.40174385276814017</v>
      </c>
      <c r="Q75" s="7">
        <v>0.88258707181250662</v>
      </c>
      <c r="R75" s="8">
        <v>0.43243928194297804</v>
      </c>
      <c r="S75" s="7">
        <v>0.89940625943443708</v>
      </c>
      <c r="T75" s="8">
        <v>0.44192185850052829</v>
      </c>
      <c r="U75" s="7">
        <v>0.91660443276334558</v>
      </c>
      <c r="V75" s="8">
        <v>0.44444712626338828</v>
      </c>
      <c r="W75" s="7">
        <v>0.92671490305809912</v>
      </c>
      <c r="X75" s="8">
        <v>0.45624981143460563</v>
      </c>
      <c r="Y75" s="7">
        <v>0.9190880026811854</v>
      </c>
      <c r="Z75" s="8">
        <v>0.44591642781716717</v>
      </c>
      <c r="AA75" s="7">
        <v>0.91245560167054829</v>
      </c>
      <c r="AB75" s="8">
        <v>0.44591642781716717</v>
      </c>
    </row>
    <row r="76" spans="1:28">
      <c r="A76" s="7">
        <v>0.6789458998604867</v>
      </c>
      <c r="B76" s="8">
        <v>0.46013576708402487</v>
      </c>
      <c r="C76" s="7">
        <v>0.67076552712201876</v>
      </c>
      <c r="D76" s="8">
        <v>0.4285985819882337</v>
      </c>
      <c r="E76" s="7">
        <v>0.70011549501056258</v>
      </c>
      <c r="F76" s="8">
        <v>0.43750791974656816</v>
      </c>
      <c r="G76" s="7">
        <v>0.70884964567594899</v>
      </c>
      <c r="H76" s="8">
        <v>0.39897118720772373</v>
      </c>
      <c r="I76" s="7">
        <v>0.73421280548268419</v>
      </c>
      <c r="J76" s="8">
        <v>0.39897118720772384</v>
      </c>
      <c r="K76" s="7">
        <v>0.74599759954351963</v>
      </c>
      <c r="L76" s="8">
        <v>0.4128194297782472</v>
      </c>
      <c r="M76" s="7">
        <v>0.76349128592366033</v>
      </c>
      <c r="N76" s="8">
        <v>0.40519535374868015</v>
      </c>
      <c r="O76" s="7">
        <v>0.83890181556007082</v>
      </c>
      <c r="P76" s="8">
        <v>0.40741589983406262</v>
      </c>
      <c r="Q76" s="7">
        <v>0.88484253027298587</v>
      </c>
      <c r="R76" s="8">
        <v>0.4376104993211648</v>
      </c>
      <c r="S76" s="7">
        <v>0.90021468585421505</v>
      </c>
      <c r="T76" s="8">
        <v>0.44423291597526054</v>
      </c>
      <c r="U76" s="7">
        <v>0.91823266398499981</v>
      </c>
      <c r="V76" s="8">
        <v>0.44961834364157505</v>
      </c>
      <c r="W76" s="7">
        <v>0.92714538801596125</v>
      </c>
      <c r="X76" s="8">
        <v>0.45773419821994277</v>
      </c>
      <c r="Y76" s="7">
        <v>0.92298820738443144</v>
      </c>
      <c r="Z76" s="8">
        <v>0.45838286317694993</v>
      </c>
      <c r="AA76" s="7">
        <v>0.91294349540078856</v>
      </c>
      <c r="AB76" s="8">
        <v>0.44728013275003792</v>
      </c>
    </row>
    <row r="77" spans="1:28">
      <c r="A77" s="7">
        <v>0.68751511393582387</v>
      </c>
      <c r="B77" s="8">
        <v>0.47025795745964716</v>
      </c>
      <c r="C77" s="7">
        <v>0.67619188587610668</v>
      </c>
      <c r="D77" s="8">
        <v>0.43519082817921273</v>
      </c>
      <c r="E77" s="7">
        <v>0.70580079610000412</v>
      </c>
      <c r="F77" s="8">
        <v>0.44493287071956561</v>
      </c>
      <c r="G77" s="7">
        <v>0.71038323522530067</v>
      </c>
      <c r="H77" s="8">
        <v>0.40107406848695137</v>
      </c>
      <c r="I77" s="7">
        <v>0.74427527227235979</v>
      </c>
      <c r="J77" s="8">
        <v>0.41418313471111801</v>
      </c>
      <c r="K77" s="7">
        <v>0.75367993476355055</v>
      </c>
      <c r="L77" s="8">
        <v>0.42438376829084334</v>
      </c>
      <c r="M77" s="7">
        <v>0.77011047919454545</v>
      </c>
      <c r="N77" s="8">
        <v>0.41582742495097313</v>
      </c>
      <c r="O77" s="7">
        <v>0.84315396211575022</v>
      </c>
      <c r="P77" s="8">
        <v>0.41615628299894419</v>
      </c>
      <c r="Q77" s="7">
        <v>0.88587165042903926</v>
      </c>
      <c r="R77" s="8">
        <v>0.44004827274098679</v>
      </c>
      <c r="S77" s="7">
        <v>0.9028445875683474</v>
      </c>
      <c r="T77" s="8">
        <v>0.45188112837532091</v>
      </c>
      <c r="U77" s="7">
        <v>0.91880959630763315</v>
      </c>
      <c r="V77" s="8">
        <v>0.45153718509579138</v>
      </c>
      <c r="W77" s="7">
        <v>0.9368279881451067</v>
      </c>
      <c r="X77" s="8">
        <v>0.49189621360687896</v>
      </c>
      <c r="Y77" s="7">
        <v>0.92339564241661554</v>
      </c>
      <c r="Z77" s="8">
        <v>0.45974656810982067</v>
      </c>
      <c r="AA77" s="7">
        <v>0.91378917786653846</v>
      </c>
      <c r="AB77" s="8">
        <v>0.4497179061698599</v>
      </c>
    </row>
    <row r="78" spans="1:28">
      <c r="A78" s="7">
        <v>0.69558518059215624</v>
      </c>
      <c r="B78" s="8">
        <v>0.4797948408508072</v>
      </c>
      <c r="C78" s="7">
        <v>0.6838245356315994</v>
      </c>
      <c r="D78" s="8">
        <v>0.44472771157037277</v>
      </c>
      <c r="E78" s="7">
        <v>0.71742922313162449</v>
      </c>
      <c r="F78" s="8">
        <v>0.46014481822295977</v>
      </c>
      <c r="G78" s="7">
        <v>0.71412917827862654</v>
      </c>
      <c r="H78" s="8">
        <v>0.40624528586513814</v>
      </c>
      <c r="I78" s="7">
        <v>0.75190266393871263</v>
      </c>
      <c r="J78" s="8">
        <v>0.4257474732237142</v>
      </c>
      <c r="K78" s="7">
        <v>0.75456972145522749</v>
      </c>
      <c r="L78" s="8">
        <v>0.42574747322371409</v>
      </c>
      <c r="M78" s="7">
        <v>0.77562846492066539</v>
      </c>
      <c r="N78" s="8">
        <v>0.42481520591341093</v>
      </c>
      <c r="O78" s="7">
        <v>0.85093317821327918</v>
      </c>
      <c r="P78" s="8">
        <v>0.43215567958968187</v>
      </c>
      <c r="Q78" s="7">
        <v>0.88687567009348156</v>
      </c>
      <c r="R78" s="8">
        <v>0.44251018253130209</v>
      </c>
      <c r="S78" s="7">
        <v>0.9041796652242462</v>
      </c>
      <c r="T78" s="8">
        <v>0.45586362950671327</v>
      </c>
      <c r="U78" s="7">
        <v>0.91965255853459194</v>
      </c>
      <c r="V78" s="8">
        <v>0.45437019158244096</v>
      </c>
      <c r="W78" s="7">
        <v>0.93743066708611367</v>
      </c>
      <c r="X78" s="8">
        <v>0.4940292653492232</v>
      </c>
      <c r="Y78" s="7">
        <v>0.93358480398760613</v>
      </c>
      <c r="Z78" s="8">
        <v>0.49390858349675687</v>
      </c>
      <c r="AA78" s="7">
        <v>0.91623189914260827</v>
      </c>
      <c r="AB78" s="8">
        <v>0.45736611856992027</v>
      </c>
    </row>
    <row r="79" spans="1:28">
      <c r="A79" s="7">
        <v>0.69687800341032391</v>
      </c>
      <c r="B79" s="8">
        <v>0.48132448333081929</v>
      </c>
      <c r="C79" s="7">
        <v>0.6904992641042037</v>
      </c>
      <c r="D79" s="8">
        <v>0.45312113440941337</v>
      </c>
      <c r="E79" s="7">
        <v>0.72376171721875349</v>
      </c>
      <c r="F79" s="8">
        <v>0.46853824106200037</v>
      </c>
      <c r="G79" s="7">
        <v>0.72108129646231911</v>
      </c>
      <c r="H79" s="8">
        <v>0.4160748227485293</v>
      </c>
      <c r="I79" s="7">
        <v>0.75328337663750389</v>
      </c>
      <c r="J79" s="8">
        <v>0.42785035450294184</v>
      </c>
      <c r="K79" s="7">
        <v>0.76134259411079264</v>
      </c>
      <c r="L79" s="8">
        <v>0.43637954442600707</v>
      </c>
      <c r="M79" s="7">
        <v>0.78261605492894937</v>
      </c>
      <c r="N79" s="8">
        <v>0.43637954442600713</v>
      </c>
      <c r="O79" s="7">
        <v>0.8547961591400669</v>
      </c>
      <c r="P79" s="8">
        <v>0.44019007391763482</v>
      </c>
      <c r="Q79" s="7">
        <v>0.88797292015533635</v>
      </c>
      <c r="R79" s="8">
        <v>0.44527379695278346</v>
      </c>
      <c r="S79" s="7">
        <v>0.90652108282177735</v>
      </c>
      <c r="T79" s="8">
        <v>0.46292955196862307</v>
      </c>
      <c r="U79" s="7">
        <v>0.92963669289571949</v>
      </c>
      <c r="V79" s="8">
        <v>0.48853220696937716</v>
      </c>
      <c r="W79" s="7">
        <v>0.93806314883189579</v>
      </c>
      <c r="X79" s="8">
        <v>0.49634032282395546</v>
      </c>
      <c r="Y79" s="7">
        <v>0.93413024120811061</v>
      </c>
      <c r="Z79" s="8">
        <v>0.49582742495097321</v>
      </c>
      <c r="AA79" s="7">
        <v>0.92020660673163257</v>
      </c>
      <c r="AB79" s="8">
        <v>0.46983255392970302</v>
      </c>
    </row>
    <row r="80" spans="1:28">
      <c r="A80" s="7">
        <v>0.70389396992714304</v>
      </c>
      <c r="B80" s="8">
        <v>0.48971790616985988</v>
      </c>
      <c r="C80" s="7">
        <v>0.70254449586250589</v>
      </c>
      <c r="D80" s="8">
        <v>0.46833308191280754</v>
      </c>
      <c r="E80" s="7">
        <v>0.73081769941305341</v>
      </c>
      <c r="F80" s="8">
        <v>0.47807512445316042</v>
      </c>
      <c r="G80" s="7">
        <v>0.7297662318407474</v>
      </c>
      <c r="H80" s="8">
        <v>0.42851108764519547</v>
      </c>
      <c r="I80" s="7">
        <v>0.76005723681733128</v>
      </c>
      <c r="J80" s="8">
        <v>0.43848242570523482</v>
      </c>
      <c r="K80" s="7">
        <v>0.76459348553714035</v>
      </c>
      <c r="L80" s="8">
        <v>0.44155076180419384</v>
      </c>
      <c r="M80" s="7">
        <v>0.78342851908494249</v>
      </c>
      <c r="N80" s="8">
        <v>0.4377553175441245</v>
      </c>
      <c r="O80" s="7">
        <v>0.85883938520023606</v>
      </c>
      <c r="P80" s="8">
        <v>0.44882486046160824</v>
      </c>
      <c r="Q80" s="7">
        <v>0.88851437361723207</v>
      </c>
      <c r="R80" s="8">
        <v>0.44664957007090084</v>
      </c>
      <c r="S80" s="7">
        <v>0.90940592398778985</v>
      </c>
      <c r="T80" s="8">
        <v>0.47166993513350464</v>
      </c>
      <c r="U80" s="7">
        <v>0.93006939213769446</v>
      </c>
      <c r="V80" s="8">
        <v>0.49001659375471429</v>
      </c>
      <c r="W80" s="7">
        <v>0.93842740533470226</v>
      </c>
      <c r="X80" s="8">
        <v>0.49770402775682621</v>
      </c>
      <c r="Y80" s="7">
        <v>0.93454753353946041</v>
      </c>
      <c r="Z80" s="8">
        <v>0.49731181173631034</v>
      </c>
      <c r="AA80" s="7">
        <v>0.92092868945238826</v>
      </c>
      <c r="AB80" s="8">
        <v>0.47220998642329182</v>
      </c>
    </row>
    <row r="81" spans="1:28">
      <c r="A81" s="7">
        <v>0.71504572934428767</v>
      </c>
      <c r="B81" s="8">
        <v>0.50311962588625758</v>
      </c>
      <c r="C81" s="7">
        <v>0.70374259565947128</v>
      </c>
      <c r="D81" s="8">
        <v>0.46986272439281962</v>
      </c>
      <c r="E81" s="7">
        <v>0.73285398957650916</v>
      </c>
      <c r="F81" s="8">
        <v>0.48083873887464179</v>
      </c>
      <c r="G81" s="7">
        <v>0.73784190128038485</v>
      </c>
      <c r="H81" s="8">
        <v>0.4400754261577916</v>
      </c>
      <c r="I81" s="7">
        <v>0.76334793541611712</v>
      </c>
      <c r="J81" s="8">
        <v>0.44365364308342159</v>
      </c>
      <c r="K81" s="7">
        <v>0.76543080323471346</v>
      </c>
      <c r="L81" s="8">
        <v>0.44292653492231121</v>
      </c>
      <c r="M81" s="7">
        <v>0.79362215637545419</v>
      </c>
      <c r="N81" s="8">
        <v>0.45573389651531171</v>
      </c>
      <c r="O81" s="7">
        <v>0.85951940093072043</v>
      </c>
      <c r="P81" s="8">
        <v>0.45030924724694538</v>
      </c>
      <c r="Q81" s="7">
        <v>0.88969409672295174</v>
      </c>
      <c r="R81" s="8">
        <v>0.4497239402624833</v>
      </c>
      <c r="S81" s="7">
        <v>0.92053604374224296</v>
      </c>
      <c r="T81" s="8">
        <v>0.50583195052044083</v>
      </c>
      <c r="U81" s="7">
        <v>0.93074247984743341</v>
      </c>
      <c r="V81" s="8">
        <v>0.49232765122944655</v>
      </c>
      <c r="W81" s="7">
        <v>0.93964600890772743</v>
      </c>
      <c r="X81" s="8">
        <v>0.50238044953990058</v>
      </c>
      <c r="Y81" s="7">
        <v>0.93668985322481546</v>
      </c>
      <c r="Z81" s="8">
        <v>0.50496002413637064</v>
      </c>
      <c r="AA81" s="7">
        <v>0.92333563185490708</v>
      </c>
      <c r="AB81" s="8">
        <v>0.48024438075124476</v>
      </c>
    </row>
    <row r="82" spans="1:28">
      <c r="A82" s="7">
        <v>0.72051774918617262</v>
      </c>
      <c r="B82" s="8">
        <v>0.50971187207723656</v>
      </c>
      <c r="C82" s="7">
        <v>0.70698221282609097</v>
      </c>
      <c r="D82" s="8">
        <v>0.47404435058078159</v>
      </c>
      <c r="E82" s="7">
        <v>0.73396684582863025</v>
      </c>
      <c r="F82" s="8">
        <v>0.48236838135465387</v>
      </c>
      <c r="G82" s="7">
        <v>0.74844498189576658</v>
      </c>
      <c r="H82" s="8">
        <v>0.45528737366118577</v>
      </c>
      <c r="I82" s="7">
        <v>0.7695716025053656</v>
      </c>
      <c r="J82" s="8">
        <v>0.45348317996681275</v>
      </c>
      <c r="K82" s="7">
        <v>0.77287702798127733</v>
      </c>
      <c r="L82" s="8">
        <v>0.45536279981897737</v>
      </c>
      <c r="M82" s="7">
        <v>0.79509574332504951</v>
      </c>
      <c r="N82" s="8">
        <v>0.45837682908432664</v>
      </c>
      <c r="O82" s="7">
        <v>0.86012568001573064</v>
      </c>
      <c r="P82" s="8">
        <v>0.45168502036506275</v>
      </c>
      <c r="Q82" s="7">
        <v>0.89365997439749878</v>
      </c>
      <c r="R82" s="8">
        <v>0.46035601146477628</v>
      </c>
      <c r="S82" s="7">
        <v>0.92330683304820382</v>
      </c>
      <c r="T82" s="8">
        <v>0.51446673706441426</v>
      </c>
      <c r="U82" s="7">
        <v>0.93143159345502324</v>
      </c>
      <c r="V82" s="8">
        <v>0.49476542464926854</v>
      </c>
      <c r="W82" s="7">
        <v>0.94178518800602706</v>
      </c>
      <c r="X82" s="8">
        <v>0.511015236083874</v>
      </c>
      <c r="Y82" s="7">
        <v>0.93731743460503447</v>
      </c>
      <c r="Z82" s="8">
        <v>0.50739779755619263</v>
      </c>
      <c r="AA82" s="7">
        <v>0.92448706105827416</v>
      </c>
      <c r="AB82" s="8">
        <v>0.48412731935435233</v>
      </c>
    </row>
    <row r="83" spans="1:28">
      <c r="A83" s="7">
        <v>0.72755541776468757</v>
      </c>
      <c r="B83" s="8">
        <v>0.51834665862120999</v>
      </c>
      <c r="C83" s="7">
        <v>0.72085112562732645</v>
      </c>
      <c r="D83" s="8">
        <v>0.4920229295519688</v>
      </c>
      <c r="E83" s="7">
        <v>0.74168843708152754</v>
      </c>
      <c r="F83" s="8">
        <v>0.49300045255694686</v>
      </c>
      <c r="G83" s="7">
        <v>0.75245038420819721</v>
      </c>
      <c r="H83" s="8">
        <v>0.46116156282998949</v>
      </c>
      <c r="I83" s="7">
        <v>0.77725129389515757</v>
      </c>
      <c r="J83" s="8">
        <v>0.46591944486347892</v>
      </c>
      <c r="K83" s="7">
        <v>0.77611261595101144</v>
      </c>
      <c r="L83" s="8">
        <v>0.46083270478201854</v>
      </c>
      <c r="M83" s="7">
        <v>0.80055797170713072</v>
      </c>
      <c r="N83" s="8">
        <v>0.46820636596771781</v>
      </c>
      <c r="O83" s="7">
        <v>0.86527905223831703</v>
      </c>
      <c r="P83" s="8">
        <v>0.46415145572484551</v>
      </c>
      <c r="Q83" s="7">
        <v>0.89513373183351941</v>
      </c>
      <c r="R83" s="8">
        <v>0.46433851259616865</v>
      </c>
      <c r="S83" s="7">
        <v>0.92407500587031643</v>
      </c>
      <c r="T83" s="8">
        <v>0.51690451048423625</v>
      </c>
      <c r="U83" s="7">
        <v>0.93380342633696045</v>
      </c>
      <c r="V83" s="8">
        <v>0.50350580781415011</v>
      </c>
      <c r="W83" s="7">
        <v>0.94435485206218883</v>
      </c>
      <c r="X83" s="8">
        <v>0.52164730728616693</v>
      </c>
      <c r="Y83" s="7">
        <v>0.94005119224033407</v>
      </c>
      <c r="Z83" s="8">
        <v>0.51802986875848556</v>
      </c>
      <c r="AA83" s="7">
        <v>0.9346124822731946</v>
      </c>
      <c r="AB83" s="8">
        <v>0.51828933474128847</v>
      </c>
    </row>
    <row r="84" spans="1:28">
      <c r="A84" s="7">
        <v>0.72902495737095019</v>
      </c>
      <c r="B84" s="8">
        <v>0.52019007391763483</v>
      </c>
      <c r="C84" s="7">
        <v>0.73112573903766587</v>
      </c>
      <c r="D84" s="8">
        <v>0.5054246492683665</v>
      </c>
      <c r="E84" s="7">
        <v>0.74194626193426483</v>
      </c>
      <c r="F84" s="8">
        <v>0.49335646402172284</v>
      </c>
      <c r="G84" s="7">
        <v>0.75956003122777482</v>
      </c>
      <c r="H84" s="8">
        <v>0.47179363403228247</v>
      </c>
      <c r="I84" s="7">
        <v>0.77881819360939186</v>
      </c>
      <c r="J84" s="8">
        <v>0.46856237743249385</v>
      </c>
      <c r="K84" s="7">
        <v>0.78674633208938094</v>
      </c>
      <c r="L84" s="8">
        <v>0.47881128375320575</v>
      </c>
      <c r="M84" s="7">
        <v>0.80338566558338131</v>
      </c>
      <c r="N84" s="8">
        <v>0.47337758334590457</v>
      </c>
      <c r="O84" s="7">
        <v>0.86687258307662074</v>
      </c>
      <c r="P84" s="8">
        <v>0.46803439432795307</v>
      </c>
      <c r="Q84" s="7">
        <v>0.89830715113006021</v>
      </c>
      <c r="R84" s="8">
        <v>0.47297329914014208</v>
      </c>
      <c r="S84" s="7">
        <v>0.92502096541545076</v>
      </c>
      <c r="T84" s="8">
        <v>0.51997888067581866</v>
      </c>
      <c r="U84" s="7">
        <v>0.93443484671228694</v>
      </c>
      <c r="V84" s="8">
        <v>0.5058832403077389</v>
      </c>
      <c r="W84" s="7">
        <v>0.94619931453549044</v>
      </c>
      <c r="X84" s="8">
        <v>0.52929551968622723</v>
      </c>
      <c r="Y84" s="7">
        <v>0.94065905902222158</v>
      </c>
      <c r="Z84" s="8">
        <v>0.52040730125207435</v>
      </c>
      <c r="AA84" s="7">
        <v>0.93517193375053687</v>
      </c>
      <c r="AB84" s="8">
        <v>0.52020817619550475</v>
      </c>
    </row>
    <row r="85" spans="1:28">
      <c r="A85" s="7">
        <v>0.73057820492946823</v>
      </c>
      <c r="B85" s="8">
        <v>0.52214813697390272</v>
      </c>
      <c r="C85" s="7">
        <v>0.73774461204188013</v>
      </c>
      <c r="D85" s="8">
        <v>0.51405943581233993</v>
      </c>
      <c r="E85" s="7">
        <v>0.743722096379139</v>
      </c>
      <c r="F85" s="8">
        <v>0.49581837381203814</v>
      </c>
      <c r="G85" s="7">
        <v>0.76591909967637062</v>
      </c>
      <c r="H85" s="8">
        <v>0.48133051742344252</v>
      </c>
      <c r="I85" s="7">
        <v>0.78202730463961279</v>
      </c>
      <c r="J85" s="8">
        <v>0.47403228239553502</v>
      </c>
      <c r="K85" s="7">
        <v>0.79246545244669475</v>
      </c>
      <c r="L85" s="8">
        <v>0.48864082063659692</v>
      </c>
      <c r="M85" s="7">
        <v>0.80645829350665921</v>
      </c>
      <c r="N85" s="8">
        <v>0.47904963041182702</v>
      </c>
      <c r="O85" s="7">
        <v>0.86906829651963047</v>
      </c>
      <c r="P85" s="8">
        <v>0.47350429929099425</v>
      </c>
      <c r="Q85" s="7">
        <v>0.9106565930027003</v>
      </c>
      <c r="R85" s="8">
        <v>0.50713531452707827</v>
      </c>
      <c r="S85" s="7">
        <v>0.92672503438328147</v>
      </c>
      <c r="T85" s="8">
        <v>0.52565092774174116</v>
      </c>
      <c r="U85" s="7">
        <v>0.93721053222006756</v>
      </c>
      <c r="V85" s="8">
        <v>0.51651531151003183</v>
      </c>
      <c r="W85" s="7">
        <v>0.94665629087537484</v>
      </c>
      <c r="X85" s="8">
        <v>0.53121436114044351</v>
      </c>
      <c r="Y85" s="7">
        <v>0.94161521704129869</v>
      </c>
      <c r="Z85" s="8">
        <v>0.52429023985518186</v>
      </c>
      <c r="AA85" s="7">
        <v>0.93629408933008962</v>
      </c>
      <c r="AB85" s="8">
        <v>0.52423895006788368</v>
      </c>
    </row>
    <row r="86" spans="1:28">
      <c r="A86" s="7">
        <v>0.73153619593861408</v>
      </c>
      <c r="B86" s="8">
        <v>0.52336702368381371</v>
      </c>
      <c r="C86" s="7">
        <v>0.74726796940237417</v>
      </c>
      <c r="D86" s="8">
        <v>0.52652587117212268</v>
      </c>
      <c r="E86" s="7">
        <v>0.74542426658037397</v>
      </c>
      <c r="F86" s="8">
        <v>0.49819580630562693</v>
      </c>
      <c r="G86" s="7">
        <v>0.76953067989908863</v>
      </c>
      <c r="H86" s="8">
        <v>0.48680042238648369</v>
      </c>
      <c r="I86" s="7">
        <v>0.78283062839163675</v>
      </c>
      <c r="J86" s="8">
        <v>0.47540805551365239</v>
      </c>
      <c r="K86" s="7">
        <v>0.79581035082081175</v>
      </c>
      <c r="L86" s="8">
        <v>0.49451500980540064</v>
      </c>
      <c r="M86" s="7">
        <v>0.81103636971898319</v>
      </c>
      <c r="N86" s="8">
        <v>0.48779001357670859</v>
      </c>
      <c r="O86" s="7">
        <v>0.87059628367306818</v>
      </c>
      <c r="P86" s="8">
        <v>0.47732086287524528</v>
      </c>
      <c r="Q86" s="7">
        <v>0.91205863474840365</v>
      </c>
      <c r="R86" s="8">
        <v>0.51101825313018578</v>
      </c>
      <c r="S86" s="7">
        <v>0.92913689577672687</v>
      </c>
      <c r="T86" s="8">
        <v>0.5336853220696941</v>
      </c>
      <c r="U86" s="7">
        <v>0.93943813202134641</v>
      </c>
      <c r="V86" s="8">
        <v>0.52515009805400525</v>
      </c>
      <c r="W86" s="7">
        <v>0.94788482871665836</v>
      </c>
      <c r="X86" s="8">
        <v>0.53638557851863022</v>
      </c>
      <c r="Y86" s="7">
        <v>0.94276194951091352</v>
      </c>
      <c r="Z86" s="8">
        <v>0.52896666163825623</v>
      </c>
      <c r="AA86" s="7">
        <v>0.93715603492018085</v>
      </c>
      <c r="AB86" s="8">
        <v>0.52738572937094597</v>
      </c>
    </row>
    <row r="87" spans="1:28">
      <c r="A87" s="7">
        <v>0.73181522244613229</v>
      </c>
      <c r="B87" s="8">
        <v>0.52372303514858964</v>
      </c>
      <c r="C87" s="7">
        <v>0.749122370952922</v>
      </c>
      <c r="D87" s="8">
        <v>0.52898778096243793</v>
      </c>
      <c r="E87" s="7">
        <v>0.74850764134984438</v>
      </c>
      <c r="F87" s="8">
        <v>0.502528284809172</v>
      </c>
      <c r="G87" s="7">
        <v>0.77042488770278916</v>
      </c>
      <c r="H87" s="8">
        <v>0.48817619550460106</v>
      </c>
      <c r="I87" s="7">
        <v>0.78515273611233116</v>
      </c>
      <c r="J87" s="8">
        <v>0.47939055664504476</v>
      </c>
      <c r="K87" s="7">
        <v>0.79699527560432248</v>
      </c>
      <c r="L87" s="8">
        <v>0.49661789108462828</v>
      </c>
      <c r="M87" s="7">
        <v>0.81213558593003266</v>
      </c>
      <c r="N87" s="8">
        <v>0.48989289485593623</v>
      </c>
      <c r="O87" s="7">
        <v>0.87322212754801087</v>
      </c>
      <c r="P87" s="8">
        <v>0.48391310906622431</v>
      </c>
      <c r="Q87" s="7">
        <v>0.91259291664126763</v>
      </c>
      <c r="R87" s="8">
        <v>0.51250263991552292</v>
      </c>
      <c r="S87" s="7">
        <v>0.92941867096038389</v>
      </c>
      <c r="T87" s="8">
        <v>0.53462965756524394</v>
      </c>
      <c r="U87" s="7">
        <v>0.94253754066571571</v>
      </c>
      <c r="V87" s="8">
        <v>0.53761653341378801</v>
      </c>
      <c r="W87" s="7">
        <v>0.94844114773912636</v>
      </c>
      <c r="X87" s="8">
        <v>0.53876301101221902</v>
      </c>
      <c r="Y87" s="7">
        <v>0.94353081884584156</v>
      </c>
      <c r="Z87" s="8">
        <v>0.53211344094131852</v>
      </c>
      <c r="AA87" s="7">
        <v>0.94001509217938906</v>
      </c>
      <c r="AB87" s="8">
        <v>0.53801780057323889</v>
      </c>
    </row>
    <row r="88" spans="1:28">
      <c r="A88" s="7">
        <v>0.73285382111300568</v>
      </c>
      <c r="B88" s="8">
        <v>0.52505656961834379</v>
      </c>
      <c r="C88" s="7">
        <v>0.75895572616298046</v>
      </c>
      <c r="D88" s="8">
        <v>0.54217830743701934</v>
      </c>
      <c r="E88" s="7">
        <v>0.7578998324138454</v>
      </c>
      <c r="F88" s="8">
        <v>0.5159300045255697</v>
      </c>
      <c r="G88" s="7">
        <v>0.77218550410385756</v>
      </c>
      <c r="H88" s="8">
        <v>0.49093980992608244</v>
      </c>
      <c r="I88" s="7">
        <v>0.79288472722556214</v>
      </c>
      <c r="J88" s="8">
        <v>0.49279227636144241</v>
      </c>
      <c r="K88" s="7">
        <v>0.80018932562039113</v>
      </c>
      <c r="L88" s="8">
        <v>0.50228993815055079</v>
      </c>
      <c r="M88" s="7">
        <v>0.81520223985216356</v>
      </c>
      <c r="N88" s="8">
        <v>0.49576708402473996</v>
      </c>
      <c r="O88" s="7">
        <v>0.87431998426951574</v>
      </c>
      <c r="P88" s="8">
        <v>0.48667672348770569</v>
      </c>
      <c r="Q88" s="7">
        <v>0.91541851483976944</v>
      </c>
      <c r="R88" s="8">
        <v>0.52053703424347586</v>
      </c>
      <c r="S88" s="7">
        <v>0.93243098185233653</v>
      </c>
      <c r="T88" s="8">
        <v>0.54526172876753687</v>
      </c>
      <c r="U88" s="7">
        <v>0.94329075786470928</v>
      </c>
      <c r="V88" s="8">
        <v>0.54069090360537042</v>
      </c>
      <c r="W88" s="7">
        <v>0.94898753249333601</v>
      </c>
      <c r="X88" s="8">
        <v>0.541200784432041</v>
      </c>
      <c r="Y88" s="7">
        <v>0.94408939913190038</v>
      </c>
      <c r="Z88" s="8">
        <v>0.53442449841605077</v>
      </c>
      <c r="AA88" s="7">
        <v>0.94063634352922842</v>
      </c>
      <c r="AB88" s="8">
        <v>0.54032885804797115</v>
      </c>
    </row>
    <row r="89" spans="1:28">
      <c r="A89" s="7">
        <v>0.75530925437916596</v>
      </c>
      <c r="B89" s="8">
        <v>0.5539146175893801</v>
      </c>
      <c r="C89" s="7">
        <v>0.7612458003669702</v>
      </c>
      <c r="D89" s="8">
        <v>0.54525267762860175</v>
      </c>
      <c r="E89" s="7">
        <v>0.77031751919874314</v>
      </c>
      <c r="F89" s="8">
        <v>0.53390858349675696</v>
      </c>
      <c r="G89" s="7">
        <v>0.77732372407434402</v>
      </c>
      <c r="H89" s="8">
        <v>0.49907074973600851</v>
      </c>
      <c r="I89" s="7">
        <v>0.80308526528511692</v>
      </c>
      <c r="J89" s="8">
        <v>0.51077085533262956</v>
      </c>
      <c r="K89" s="7">
        <v>0.80757870895667583</v>
      </c>
      <c r="L89" s="8">
        <v>0.51569165786694848</v>
      </c>
      <c r="M89" s="7">
        <v>0.81721746957242103</v>
      </c>
      <c r="N89" s="8">
        <v>0.49974958515613233</v>
      </c>
      <c r="O89" s="7">
        <v>0.87596267287146889</v>
      </c>
      <c r="P89" s="8">
        <v>0.49093980992608249</v>
      </c>
      <c r="Q89" s="7">
        <v>0.91763094388605837</v>
      </c>
      <c r="R89" s="8">
        <v>0.52712928043445484</v>
      </c>
      <c r="S89" s="7">
        <v>0.93285029016135002</v>
      </c>
      <c r="T89" s="8">
        <v>0.546746115552874</v>
      </c>
      <c r="U89" s="7">
        <v>0.9444157758938444</v>
      </c>
      <c r="V89" s="8">
        <v>0.54536732538844479</v>
      </c>
      <c r="W89" s="7">
        <v>0.95093796049472679</v>
      </c>
      <c r="X89" s="8">
        <v>0.54994116759692258</v>
      </c>
      <c r="Y89" s="7">
        <v>0.94598528633811174</v>
      </c>
      <c r="Z89" s="8">
        <v>0.54245889274400372</v>
      </c>
      <c r="AA89" s="7">
        <v>0.94103316376315715</v>
      </c>
      <c r="AB89" s="8">
        <v>0.54181324483330828</v>
      </c>
    </row>
    <row r="90" spans="1:28">
      <c r="A90" s="7">
        <v>0.76538521159510142</v>
      </c>
      <c r="B90" s="8">
        <v>0.56722582591642789</v>
      </c>
      <c r="C90" s="7">
        <v>0.77262635205143149</v>
      </c>
      <c r="D90" s="8">
        <v>0.56088399456931681</v>
      </c>
      <c r="E90" s="7">
        <v>0.77312728392041064</v>
      </c>
      <c r="F90" s="8">
        <v>0.53799064715643419</v>
      </c>
      <c r="G90" s="7">
        <v>0.78577699940000012</v>
      </c>
      <c r="H90" s="8">
        <v>0.51247246945240621</v>
      </c>
      <c r="I90" s="7">
        <v>0.80848468873296575</v>
      </c>
      <c r="J90" s="8">
        <v>0.52030773872378966</v>
      </c>
      <c r="K90" s="7">
        <v>0.81237524950099793</v>
      </c>
      <c r="L90" s="8">
        <v>0.52443204103183005</v>
      </c>
      <c r="M90" s="7">
        <v>0.81796820238322843</v>
      </c>
      <c r="N90" s="8">
        <v>0.50123397194146946</v>
      </c>
      <c r="O90" s="7">
        <v>0.87686799501867996</v>
      </c>
      <c r="P90" s="8">
        <v>0.49337758334590448</v>
      </c>
      <c r="Q90" s="7">
        <v>0.91826562774536657</v>
      </c>
      <c r="R90" s="8">
        <v>0.52907527530547616</v>
      </c>
      <c r="S90" s="7">
        <v>0.936278554895844</v>
      </c>
      <c r="T90" s="8">
        <v>0.55921255091265676</v>
      </c>
      <c r="U90" s="7">
        <v>0.9461850350165868</v>
      </c>
      <c r="V90" s="8">
        <v>0.5530155377885051</v>
      </c>
      <c r="W90" s="7">
        <v>0.95237511796943575</v>
      </c>
      <c r="X90" s="8">
        <v>0.55653341378790155</v>
      </c>
      <c r="Y90" s="7">
        <v>0.94719116260272107</v>
      </c>
      <c r="Z90" s="8">
        <v>0.54763011012219043</v>
      </c>
      <c r="AA90" s="7">
        <v>0.94157960474102631</v>
      </c>
      <c r="AB90" s="8">
        <v>0.54391612611253592</v>
      </c>
    </row>
    <row r="91" spans="1:28">
      <c r="A91" s="7">
        <v>0.77674469074562069</v>
      </c>
      <c r="B91" s="8">
        <v>0.58243777341982206</v>
      </c>
      <c r="C91" s="7">
        <v>0.7748996696149042</v>
      </c>
      <c r="D91" s="8">
        <v>0.56411525116910566</v>
      </c>
      <c r="E91" s="7">
        <v>0.78153553115865926</v>
      </c>
      <c r="F91" s="8">
        <v>0.55045708251621694</v>
      </c>
      <c r="G91" s="7">
        <v>0.79094996837840248</v>
      </c>
      <c r="H91" s="8">
        <v>0.52086589229144675</v>
      </c>
      <c r="I91" s="7">
        <v>0.8117983992100648</v>
      </c>
      <c r="J91" s="8">
        <v>0.52618192789259344</v>
      </c>
      <c r="K91" s="7">
        <v>0.81753032817169602</v>
      </c>
      <c r="L91" s="8">
        <v>0.53396892442299015</v>
      </c>
      <c r="M91" s="7">
        <v>0.82073416491429318</v>
      </c>
      <c r="N91" s="8">
        <v>0.50670387690451069</v>
      </c>
      <c r="O91" s="7">
        <v>0.87754801074916433</v>
      </c>
      <c r="P91" s="8">
        <v>0.49522099864232927</v>
      </c>
      <c r="Q91" s="7">
        <v>0.9278755302478856</v>
      </c>
      <c r="R91" s="8">
        <v>0.55880223261427087</v>
      </c>
      <c r="S91" s="7">
        <v>0.93733521183455792</v>
      </c>
      <c r="T91" s="8">
        <v>0.56309548951576427</v>
      </c>
      <c r="U91" s="7">
        <v>0.94800557701245214</v>
      </c>
      <c r="V91" s="8">
        <v>0.56104993211645804</v>
      </c>
      <c r="W91" s="7">
        <v>0.953020845406229</v>
      </c>
      <c r="X91" s="8">
        <v>0.55968019309096384</v>
      </c>
      <c r="Y91" s="7">
        <v>0.94922505199725293</v>
      </c>
      <c r="Z91" s="8">
        <v>0.556370493287072</v>
      </c>
      <c r="AA91" s="7">
        <v>0.94326121179792122</v>
      </c>
      <c r="AB91" s="8">
        <v>0.5505083723035149</v>
      </c>
    </row>
    <row r="92" spans="1:28">
      <c r="A92" s="7">
        <v>0.77986668733529674</v>
      </c>
      <c r="B92" s="8">
        <v>0.58661939960778409</v>
      </c>
      <c r="C92" s="7">
        <v>0.77619272370813253</v>
      </c>
      <c r="D92" s="8">
        <v>0.5659586664655305</v>
      </c>
      <c r="E92" s="7">
        <v>0.78235636130206776</v>
      </c>
      <c r="F92" s="8">
        <v>0.55167596922612794</v>
      </c>
      <c r="G92" s="7">
        <v>0.79546038960587639</v>
      </c>
      <c r="H92" s="8">
        <v>0.5282908432644442</v>
      </c>
      <c r="I92" s="7">
        <v>0.8163317392377627</v>
      </c>
      <c r="J92" s="8">
        <v>0.53431286770251951</v>
      </c>
      <c r="K92" s="7">
        <v>0.81895573584484915</v>
      </c>
      <c r="L92" s="8">
        <v>0.53661185699200509</v>
      </c>
      <c r="M92" s="7">
        <v>0.82750469954756922</v>
      </c>
      <c r="N92" s="8">
        <v>0.52010559662090838</v>
      </c>
      <c r="O92" s="7">
        <v>0.87900226125712788</v>
      </c>
      <c r="P92" s="8">
        <v>0.49920349977372164</v>
      </c>
      <c r="Q92" s="7">
        <v>0.9311421799418389</v>
      </c>
      <c r="R92" s="8">
        <v>0.5689244229898931</v>
      </c>
      <c r="S92" s="7">
        <v>0.9383583241085508</v>
      </c>
      <c r="T92" s="8">
        <v>0.56696334288731354</v>
      </c>
      <c r="U92" s="7">
        <v>0.94869148544047177</v>
      </c>
      <c r="V92" s="8">
        <v>0.56419671141952032</v>
      </c>
      <c r="W92" s="7">
        <v>0.95465668824610517</v>
      </c>
      <c r="X92" s="8">
        <v>0.56771458741891678</v>
      </c>
      <c r="Y92" s="7">
        <v>0.9511505111009616</v>
      </c>
      <c r="Z92" s="8">
        <v>0.56500527983104543</v>
      </c>
      <c r="AA92" s="7">
        <v>0.94441589362615663</v>
      </c>
      <c r="AB92" s="8">
        <v>0.55518479408658927</v>
      </c>
    </row>
    <row r="93" spans="1:28">
      <c r="A93" s="7">
        <v>0.78409238877693366</v>
      </c>
      <c r="B93" s="8">
        <v>0.59229144667370659</v>
      </c>
      <c r="C93" s="7">
        <v>0.79625600795381835</v>
      </c>
      <c r="D93" s="8">
        <v>0.59481671443656681</v>
      </c>
      <c r="E93" s="7">
        <v>0.7838822634917374</v>
      </c>
      <c r="F93" s="8">
        <v>0.5539870267008602</v>
      </c>
      <c r="G93" s="7">
        <v>0.80632061287983525</v>
      </c>
      <c r="H93" s="8">
        <v>0.54626942223563146</v>
      </c>
      <c r="I93" s="7">
        <v>0.82117887760609498</v>
      </c>
      <c r="J93" s="8">
        <v>0.54305325086740108</v>
      </c>
      <c r="K93" s="7">
        <v>0.82061069536720643</v>
      </c>
      <c r="L93" s="8">
        <v>0.5396862271835875</v>
      </c>
      <c r="M93" s="7">
        <v>0.83376545274963387</v>
      </c>
      <c r="N93" s="8">
        <v>0.53254186151757454</v>
      </c>
      <c r="O93" s="7">
        <v>0.88009192501802447</v>
      </c>
      <c r="P93" s="8">
        <v>0.5022778699653041</v>
      </c>
      <c r="Q93" s="7">
        <v>0.93215337117531294</v>
      </c>
      <c r="R93" s="8">
        <v>0.57207120229295538</v>
      </c>
      <c r="S93" s="7">
        <v>0.93871725202106626</v>
      </c>
      <c r="T93" s="8">
        <v>0.56833911600543086</v>
      </c>
      <c r="U93" s="7">
        <v>0.94953444766743056</v>
      </c>
      <c r="V93" s="8">
        <v>0.56807965002262784</v>
      </c>
      <c r="W93" s="7">
        <v>0.95552096958458221</v>
      </c>
      <c r="X93" s="8">
        <v>0.57197767385729359</v>
      </c>
      <c r="Y93" s="7">
        <v>0.95755775555869516</v>
      </c>
      <c r="Z93" s="8">
        <v>0.59386332780208173</v>
      </c>
      <c r="AA93" s="7">
        <v>0.94563562795175737</v>
      </c>
      <c r="AB93" s="8">
        <v>0.56035601146477598</v>
      </c>
    </row>
    <row r="94" spans="1:28">
      <c r="A94" s="7">
        <v>0.78784994574484557</v>
      </c>
      <c r="B94" s="8">
        <v>0.59741439131090679</v>
      </c>
      <c r="C94" s="7">
        <v>0.79923310441900508</v>
      </c>
      <c r="D94" s="8">
        <v>0.59914919294011182</v>
      </c>
      <c r="E94" s="7">
        <v>0.80253773319337085</v>
      </c>
      <c r="F94" s="8">
        <v>0.5828450746718965</v>
      </c>
      <c r="G94" s="7">
        <v>0.80778007121229989</v>
      </c>
      <c r="H94" s="8">
        <v>0.54873133202594671</v>
      </c>
      <c r="I94" s="7">
        <v>0.82267674168538973</v>
      </c>
      <c r="J94" s="8">
        <v>0.5458168652888824</v>
      </c>
      <c r="K94" s="7">
        <v>0.82270726892327062</v>
      </c>
      <c r="L94" s="8">
        <v>0.54366872831497981</v>
      </c>
      <c r="M94" s="7">
        <v>0.83848093098833898</v>
      </c>
      <c r="N94" s="8">
        <v>0.54207874490873464</v>
      </c>
      <c r="O94" s="7">
        <v>0.88090302811824073</v>
      </c>
      <c r="P94" s="8">
        <v>0.50458892744003636</v>
      </c>
      <c r="Q94" s="7">
        <v>0.9361049057117965</v>
      </c>
      <c r="R94" s="8">
        <v>0.58453763765273814</v>
      </c>
      <c r="S94" s="7">
        <v>0.94041461205595267</v>
      </c>
      <c r="T94" s="8">
        <v>0.57493136219640983</v>
      </c>
      <c r="U94" s="7">
        <v>0.95096395775573328</v>
      </c>
      <c r="V94" s="8">
        <v>0.57467189621360681</v>
      </c>
      <c r="W94" s="7">
        <v>0.96134907362948507</v>
      </c>
      <c r="X94" s="8">
        <v>0.60083572182832989</v>
      </c>
      <c r="Y94" s="7">
        <v>0.95897063510578506</v>
      </c>
      <c r="Z94" s="8">
        <v>0.60045557399306071</v>
      </c>
      <c r="AA94" s="7">
        <v>0.95236856142907356</v>
      </c>
      <c r="AB94" s="8">
        <v>0.58921405943581229</v>
      </c>
    </row>
    <row r="95" spans="1:28">
      <c r="A95" s="7">
        <v>0.79020306929158246</v>
      </c>
      <c r="B95" s="8">
        <v>0.60064564791069563</v>
      </c>
      <c r="C95" s="7">
        <v>0.80173822217629631</v>
      </c>
      <c r="D95" s="8">
        <v>0.60282998944033805</v>
      </c>
      <c r="E95" s="7">
        <v>0.81100912121188162</v>
      </c>
      <c r="F95" s="8">
        <v>0.59603560114647791</v>
      </c>
      <c r="G95" s="7">
        <v>0.81011520454424324</v>
      </c>
      <c r="H95" s="8">
        <v>0.55271383315733902</v>
      </c>
      <c r="I95" s="7">
        <v>0.82574987343466899</v>
      </c>
      <c r="J95" s="8">
        <v>0.55148891235480491</v>
      </c>
      <c r="K95" s="7">
        <v>0.82413486280451143</v>
      </c>
      <c r="L95" s="8">
        <v>0.54643234273646113</v>
      </c>
      <c r="M95" s="7">
        <v>0.83996447460651269</v>
      </c>
      <c r="N95" s="8">
        <v>0.54513501282244714</v>
      </c>
      <c r="O95" s="7">
        <v>0.88230812086255483</v>
      </c>
      <c r="P95" s="8">
        <v>0.5086197013124153</v>
      </c>
      <c r="Q95" s="7">
        <v>0.93781173914134841</v>
      </c>
      <c r="R95" s="8">
        <v>0.59000754261577937</v>
      </c>
      <c r="S95" s="7">
        <v>0.94144443326288973</v>
      </c>
      <c r="T95" s="8">
        <v>0.57896213606878877</v>
      </c>
      <c r="U95" s="7">
        <v>0.9521883363515441</v>
      </c>
      <c r="V95" s="8">
        <v>0.58034394327952932</v>
      </c>
      <c r="W95" s="7">
        <v>0.96243190886964602</v>
      </c>
      <c r="X95" s="8">
        <v>0.60630562679137112</v>
      </c>
      <c r="Y95" s="7">
        <v>0.95981836283403899</v>
      </c>
      <c r="Z95" s="8">
        <v>0.60448634786543964</v>
      </c>
      <c r="AA95" s="7">
        <v>0.95438844147226842</v>
      </c>
      <c r="AB95" s="8">
        <v>0.59795444260069386</v>
      </c>
    </row>
    <row r="96" spans="1:28">
      <c r="A96" s="7">
        <v>0.79328476205239473</v>
      </c>
      <c r="B96" s="8">
        <v>0.60490873434907244</v>
      </c>
      <c r="C96" s="7">
        <v>0.80554197957365492</v>
      </c>
      <c r="D96" s="8">
        <v>0.60850203650626056</v>
      </c>
      <c r="E96" s="7">
        <v>0.81649710736300385</v>
      </c>
      <c r="F96" s="8">
        <v>0.60467038769045134</v>
      </c>
      <c r="G96" s="7">
        <v>0.81165111069412266</v>
      </c>
      <c r="H96" s="8">
        <v>0.55535676572635395</v>
      </c>
      <c r="I96" s="7">
        <v>0.83028112147342936</v>
      </c>
      <c r="J96" s="8">
        <v>0.55988233519384545</v>
      </c>
      <c r="K96" s="7">
        <v>0.8305011007557721</v>
      </c>
      <c r="L96" s="8">
        <v>0.55889877809624389</v>
      </c>
      <c r="M96" s="7">
        <v>0.8414480182246864</v>
      </c>
      <c r="N96" s="8">
        <v>0.54820938301402955</v>
      </c>
      <c r="O96" s="7">
        <v>0.88434407157370376</v>
      </c>
      <c r="P96" s="8">
        <v>0.51449389048121907</v>
      </c>
      <c r="Q96" s="7">
        <v>0.93902732009222678</v>
      </c>
      <c r="R96" s="8">
        <v>0.5940383164881583</v>
      </c>
      <c r="S96" s="7">
        <v>0.9420683640267018</v>
      </c>
      <c r="T96" s="8">
        <v>0.58142404585910401</v>
      </c>
      <c r="U96" s="7">
        <v>0.9583967691789933</v>
      </c>
      <c r="V96" s="8">
        <v>0.60920199125056562</v>
      </c>
      <c r="W96" s="7">
        <v>0.96345182707750399</v>
      </c>
      <c r="X96" s="8">
        <v>0.61162166239251758</v>
      </c>
      <c r="Y96" s="7">
        <v>0.96096838107004245</v>
      </c>
      <c r="Z96" s="8">
        <v>0.60995625282848087</v>
      </c>
      <c r="AA96" s="7">
        <v>0.95722798298226697</v>
      </c>
      <c r="AB96" s="8">
        <v>0.61039070749736002</v>
      </c>
    </row>
    <row r="97" spans="1:28">
      <c r="A97" s="7">
        <v>0.79603162300418517</v>
      </c>
      <c r="B97" s="8">
        <v>0.60872529793332342</v>
      </c>
      <c r="C97" s="7">
        <v>0.80708079772779928</v>
      </c>
      <c r="D97" s="8">
        <v>0.61081309398099282</v>
      </c>
      <c r="E97" s="7">
        <v>0.82013296395976842</v>
      </c>
      <c r="F97" s="8">
        <v>0.61050535525720351</v>
      </c>
      <c r="G97" s="7">
        <v>0.81492678384032102</v>
      </c>
      <c r="H97" s="8">
        <v>0.56102881279227645</v>
      </c>
      <c r="I97" s="7">
        <v>0.8323563744994914</v>
      </c>
      <c r="J97" s="8">
        <v>0.56376527379695296</v>
      </c>
      <c r="K97" s="7">
        <v>0.83475764790244267</v>
      </c>
      <c r="L97" s="8">
        <v>0.56729220093528443</v>
      </c>
      <c r="M97" s="7">
        <v>0.84738020136366554</v>
      </c>
      <c r="N97" s="8">
        <v>0.56067581837381231</v>
      </c>
      <c r="O97" s="7">
        <v>0.89599036507832464</v>
      </c>
      <c r="P97" s="8">
        <v>0.54865590586815527</v>
      </c>
      <c r="Q97" s="7">
        <v>0.94126484963012669</v>
      </c>
      <c r="R97" s="8">
        <v>0.60161411977673873</v>
      </c>
      <c r="S97" s="7">
        <v>0.94933413840528691</v>
      </c>
      <c r="T97" s="8">
        <v>0.61028209383014032</v>
      </c>
      <c r="U97" s="7">
        <v>0.95931345053606631</v>
      </c>
      <c r="V97" s="8">
        <v>0.61346507768894243</v>
      </c>
      <c r="W97" s="7">
        <v>0.9642035200423863</v>
      </c>
      <c r="X97" s="8">
        <v>0.61565243626489652</v>
      </c>
      <c r="Y97" s="7">
        <v>0.9615992482166501</v>
      </c>
      <c r="Z97" s="8">
        <v>0.61303062302006328</v>
      </c>
      <c r="AA97" s="7">
        <v>0.95918931577783295</v>
      </c>
      <c r="AB97" s="8">
        <v>0.61902549404133345</v>
      </c>
    </row>
    <row r="98" spans="1:28">
      <c r="A98" s="7">
        <v>0.79863277011316047</v>
      </c>
      <c r="B98" s="8">
        <v>0.61240609443354965</v>
      </c>
      <c r="C98" s="7">
        <v>0.81136211937989233</v>
      </c>
      <c r="D98" s="8">
        <v>0.61736008447729696</v>
      </c>
      <c r="E98" s="7">
        <v>0.82098536449330806</v>
      </c>
      <c r="F98" s="8">
        <v>0.61188112837532083</v>
      </c>
      <c r="G98" s="7">
        <v>0.83115457053701081</v>
      </c>
      <c r="H98" s="8">
        <v>0.58988686076331276</v>
      </c>
      <c r="I98" s="7">
        <v>0.83396720598141449</v>
      </c>
      <c r="J98" s="8">
        <v>0.56683964398853537</v>
      </c>
      <c r="K98" s="7">
        <v>0.83885241565062652</v>
      </c>
      <c r="L98" s="8">
        <v>0.5754231407452105</v>
      </c>
      <c r="M98" s="7">
        <v>0.84921820238322843</v>
      </c>
      <c r="N98" s="8">
        <v>0.56455875697691982</v>
      </c>
      <c r="O98" s="7">
        <v>0.90607589958707468</v>
      </c>
      <c r="P98" s="8">
        <v>0.57838286317694998</v>
      </c>
      <c r="Q98" s="7">
        <v>0.9444024110815088</v>
      </c>
      <c r="R98" s="8">
        <v>0.61264444109217098</v>
      </c>
      <c r="S98" s="7">
        <v>0.95011908355976005</v>
      </c>
      <c r="T98" s="8">
        <v>0.6134288731332026</v>
      </c>
      <c r="U98" s="7">
        <v>0.96040641676949956</v>
      </c>
      <c r="V98" s="8">
        <v>0.61878111329008889</v>
      </c>
      <c r="W98" s="7">
        <v>0.96476646191035986</v>
      </c>
      <c r="X98" s="8">
        <v>0.61872680645647893</v>
      </c>
      <c r="Y98" s="7">
        <v>0.96247326207601269</v>
      </c>
      <c r="Z98" s="8">
        <v>0.61729370945844009</v>
      </c>
      <c r="AA98" s="7">
        <v>0.95949831514031847</v>
      </c>
      <c r="AB98" s="8">
        <v>0.62040126715945076</v>
      </c>
    </row>
    <row r="99" spans="1:28">
      <c r="A99" s="7">
        <v>0.80470004650441762</v>
      </c>
      <c r="B99" s="8">
        <v>0.62114647759843122</v>
      </c>
      <c r="C99" s="7">
        <v>0.8198828710827859</v>
      </c>
      <c r="D99" s="8">
        <v>0.63067129280434475</v>
      </c>
      <c r="E99" s="7">
        <v>0.82441601355422045</v>
      </c>
      <c r="F99" s="8">
        <v>0.61755317544124333</v>
      </c>
      <c r="G99" s="7">
        <v>0.8360147984441707</v>
      </c>
      <c r="H99" s="8">
        <v>0.59862724392819433</v>
      </c>
      <c r="I99" s="7">
        <v>0.84038542804185623</v>
      </c>
      <c r="J99" s="8">
        <v>0.57930607934831813</v>
      </c>
      <c r="K99" s="7">
        <v>0.84037620268772428</v>
      </c>
      <c r="L99" s="8">
        <v>0.578479408658923</v>
      </c>
      <c r="M99" s="7">
        <v>0.85521609953482469</v>
      </c>
      <c r="N99" s="8">
        <v>0.57774928345150123</v>
      </c>
      <c r="O99" s="7">
        <v>0.90968080225470271</v>
      </c>
      <c r="P99" s="8">
        <v>0.58918992306531925</v>
      </c>
      <c r="Q99" s="7">
        <v>0.9454745606517525</v>
      </c>
      <c r="R99" s="8">
        <v>0.61646100467642195</v>
      </c>
      <c r="S99" s="7">
        <v>0.95082352151890259</v>
      </c>
      <c r="T99" s="8">
        <v>0.61626187961985213</v>
      </c>
      <c r="U99" s="7">
        <v>0.96123335309860736</v>
      </c>
      <c r="V99" s="8">
        <v>0.62281188716246783</v>
      </c>
      <c r="W99" s="7">
        <v>0.9667665612530425</v>
      </c>
      <c r="X99" s="8">
        <v>0.62975712777191117</v>
      </c>
      <c r="Y99" s="7">
        <v>0.96353127885313583</v>
      </c>
      <c r="Z99" s="8">
        <v>0.62260974505958655</v>
      </c>
      <c r="AA99" s="7">
        <v>0.95989838799911553</v>
      </c>
      <c r="AB99" s="8">
        <v>0.62224468245587561</v>
      </c>
    </row>
    <row r="100" spans="1:28">
      <c r="A100" s="7">
        <v>0.80682064796155606</v>
      </c>
      <c r="B100" s="8">
        <v>0.62422084779001363</v>
      </c>
      <c r="C100" s="7">
        <v>0.82261141071363708</v>
      </c>
      <c r="D100" s="8">
        <v>0.63493437924272156</v>
      </c>
      <c r="E100" s="7">
        <v>0.8296987921694905</v>
      </c>
      <c r="F100" s="8">
        <v>0.6262935586061249</v>
      </c>
      <c r="G100" s="7">
        <v>0.84332598970966011</v>
      </c>
      <c r="H100" s="8">
        <v>0.61181777040277574</v>
      </c>
      <c r="I100" s="7">
        <v>0.84411753630646769</v>
      </c>
      <c r="J100" s="8">
        <v>0.58673103032131557</v>
      </c>
      <c r="K100" s="7">
        <v>0.85455813455236307</v>
      </c>
      <c r="L100" s="8">
        <v>0.6073374566299593</v>
      </c>
      <c r="M100" s="7">
        <v>0.85889210157395046</v>
      </c>
      <c r="N100" s="8">
        <v>0.5858802232614273</v>
      </c>
      <c r="O100" s="7">
        <v>0.91331438028445955</v>
      </c>
      <c r="P100" s="8">
        <v>0.6002202443807515</v>
      </c>
      <c r="Q100" s="7">
        <v>0.94664711218844044</v>
      </c>
      <c r="R100" s="8">
        <v>0.62072409111479876</v>
      </c>
      <c r="S100" s="7">
        <v>0.95198081245177968</v>
      </c>
      <c r="T100" s="8">
        <v>0.6209383014029265</v>
      </c>
      <c r="U100" s="7">
        <v>0.96235516594817228</v>
      </c>
      <c r="V100" s="8">
        <v>0.62828179212550905</v>
      </c>
      <c r="W100" s="7">
        <v>0.9674420914946108</v>
      </c>
      <c r="X100" s="8">
        <v>0.63357369135616215</v>
      </c>
      <c r="Y100" s="7">
        <v>0.96388942738949124</v>
      </c>
      <c r="Z100" s="8">
        <v>0.62445316035601139</v>
      </c>
      <c r="AA100" s="7">
        <v>0.96031797660712215</v>
      </c>
      <c r="AB100" s="8">
        <v>0.62419067732689693</v>
      </c>
    </row>
    <row r="101" spans="1:28">
      <c r="A101" s="7">
        <v>0.81749496202139171</v>
      </c>
      <c r="B101" s="8">
        <v>0.64022024438075131</v>
      </c>
      <c r="C101" s="7">
        <v>0.82349113434077947</v>
      </c>
      <c r="D101" s="8">
        <v>0.63631015236083888</v>
      </c>
      <c r="E101" s="7">
        <v>0.83154302912631539</v>
      </c>
      <c r="F101" s="8">
        <v>0.62936792879770731</v>
      </c>
      <c r="G101" s="7">
        <v>0.84546652859727489</v>
      </c>
      <c r="H101" s="8">
        <v>0.61570070900588325</v>
      </c>
      <c r="I101" s="7">
        <v>0.85847694837389665</v>
      </c>
      <c r="J101" s="8">
        <v>0.61558907829235188</v>
      </c>
      <c r="K101" s="7">
        <v>0.85644264592392438</v>
      </c>
      <c r="L101" s="8">
        <v>0.61122039523306682</v>
      </c>
      <c r="M101" s="7">
        <v>0.86262386095711496</v>
      </c>
      <c r="N101" s="8">
        <v>0.59427364610046784</v>
      </c>
      <c r="O101" s="7">
        <v>0.92275267090515822</v>
      </c>
      <c r="P101" s="8">
        <v>0.6290782923517878</v>
      </c>
      <c r="Q101" s="7">
        <v>0.94738936958322451</v>
      </c>
      <c r="R101" s="8">
        <v>0.62355709760144828</v>
      </c>
      <c r="S101" s="7">
        <v>0.95328569990942957</v>
      </c>
      <c r="T101" s="8">
        <v>0.62625433700407296</v>
      </c>
      <c r="U101" s="7">
        <v>0.96451866215804738</v>
      </c>
      <c r="V101" s="8">
        <v>0.6393121134409413</v>
      </c>
      <c r="W101" s="7">
        <v>0.96768382535556419</v>
      </c>
      <c r="X101" s="8">
        <v>0.63494946447427947</v>
      </c>
      <c r="Y101" s="7">
        <v>0.96623546459093834</v>
      </c>
      <c r="Z101" s="8">
        <v>0.63688942525267755</v>
      </c>
      <c r="AA101" s="7">
        <v>0.9612319641951057</v>
      </c>
      <c r="AB101" s="8">
        <v>0.62845376376527373</v>
      </c>
    </row>
    <row r="102" spans="1:28">
      <c r="A102" s="7">
        <v>0.81846225391412153</v>
      </c>
      <c r="B102" s="8">
        <v>0.64170463116608845</v>
      </c>
      <c r="C102" s="7">
        <v>0.82608003530065566</v>
      </c>
      <c r="D102" s="8">
        <v>0.6403922160205161</v>
      </c>
      <c r="E102" s="7">
        <v>0.83333464876625507</v>
      </c>
      <c r="F102" s="8">
        <v>0.63242419671141981</v>
      </c>
      <c r="G102" s="7">
        <v>0.85233293256144171</v>
      </c>
      <c r="H102" s="8">
        <v>0.62816714436566601</v>
      </c>
      <c r="I102" s="7">
        <v>0.85969448593555797</v>
      </c>
      <c r="J102" s="8">
        <v>0.61805098808266712</v>
      </c>
      <c r="K102" s="7">
        <v>0.86281762870753564</v>
      </c>
      <c r="L102" s="8">
        <v>0.62441092170764823</v>
      </c>
      <c r="M102" s="7">
        <v>0.86552125151341397</v>
      </c>
      <c r="N102" s="8">
        <v>0.60082063659677198</v>
      </c>
      <c r="O102" s="7">
        <v>0.92648046798190986</v>
      </c>
      <c r="P102" s="8">
        <v>0.64053401719716418</v>
      </c>
      <c r="Q102" s="7">
        <v>0.94892767114053067</v>
      </c>
      <c r="R102" s="8">
        <v>0.62943128677025206</v>
      </c>
      <c r="S102" s="7">
        <v>0.95375197074905249</v>
      </c>
      <c r="T102" s="8">
        <v>0.62820033187509428</v>
      </c>
      <c r="U102" s="7">
        <v>0.96525264827961987</v>
      </c>
      <c r="V102" s="8">
        <v>0.64312867702519227</v>
      </c>
      <c r="W102" s="7">
        <v>0.96836597844263805</v>
      </c>
      <c r="X102" s="8">
        <v>0.63883240307738698</v>
      </c>
      <c r="Y102" s="7">
        <v>0.9666198992584023</v>
      </c>
      <c r="Z102" s="8">
        <v>0.6389923065319052</v>
      </c>
      <c r="AA102" s="7">
        <v>0.96187923654389118</v>
      </c>
      <c r="AB102" s="8">
        <v>0.63152813395685614</v>
      </c>
    </row>
    <row r="103" spans="1:28">
      <c r="A103" s="7">
        <v>0.82103239807781703</v>
      </c>
      <c r="B103" s="8">
        <v>0.64568713229748076</v>
      </c>
      <c r="C103" s="7">
        <v>0.82701840716960751</v>
      </c>
      <c r="D103" s="8">
        <v>0.64187660280585324</v>
      </c>
      <c r="E103" s="7">
        <v>0.83555773040465309</v>
      </c>
      <c r="F103" s="8">
        <v>0.63630713531452732</v>
      </c>
      <c r="G103" s="7">
        <v>0.85708428024379868</v>
      </c>
      <c r="H103" s="8">
        <v>0.63680193090963944</v>
      </c>
      <c r="I103" s="7">
        <v>0.86119653399272789</v>
      </c>
      <c r="J103" s="8">
        <v>0.62110725599637961</v>
      </c>
      <c r="K103" s="7">
        <v>0.87052182600844319</v>
      </c>
      <c r="L103" s="8">
        <v>0.64041031829838591</v>
      </c>
      <c r="M103" s="7">
        <v>0.86661051105588516</v>
      </c>
      <c r="N103" s="8">
        <v>0.60328254638708723</v>
      </c>
      <c r="O103" s="7">
        <v>0.92799616569443522</v>
      </c>
      <c r="P103" s="8">
        <v>0.64521043898023855</v>
      </c>
      <c r="Q103" s="7">
        <v>0.95638251714901468</v>
      </c>
      <c r="R103" s="8">
        <v>0.65828933474128837</v>
      </c>
      <c r="S103" s="7">
        <v>0.95477172855657322</v>
      </c>
      <c r="T103" s="8">
        <v>0.63246341831347108</v>
      </c>
      <c r="U103" s="7">
        <v>0.96650587349156236</v>
      </c>
      <c r="V103" s="8">
        <v>0.64967566752149641</v>
      </c>
      <c r="W103" s="7">
        <v>0.97053164892295996</v>
      </c>
      <c r="X103" s="8">
        <v>0.65126866797405314</v>
      </c>
      <c r="Y103" s="7">
        <v>0.96686304597115735</v>
      </c>
      <c r="Z103" s="8">
        <v>0.64036807965002251</v>
      </c>
      <c r="AA103" s="7">
        <v>0.9629981394985756</v>
      </c>
      <c r="AB103" s="8">
        <v>0.6368441695580026</v>
      </c>
    </row>
    <row r="104" spans="1:28">
      <c r="A104" s="7">
        <v>0.84272205859556626</v>
      </c>
      <c r="B104" s="8">
        <v>0.67984914768441695</v>
      </c>
      <c r="C104" s="7">
        <v>0.8295319032471572</v>
      </c>
      <c r="D104" s="8">
        <v>0.64585910393724555</v>
      </c>
      <c r="E104" s="7">
        <v>0.85502613765216229</v>
      </c>
      <c r="F104" s="8">
        <v>0.67046915070146351</v>
      </c>
      <c r="G104" s="7">
        <v>0.85869200101003751</v>
      </c>
      <c r="H104" s="8">
        <v>0.63985819882335193</v>
      </c>
      <c r="I104" s="7">
        <v>0.86759174417485641</v>
      </c>
      <c r="J104" s="8">
        <v>0.63429778247096102</v>
      </c>
      <c r="K104" s="7">
        <v>0.87167395767063904</v>
      </c>
      <c r="L104" s="8">
        <v>0.64287222808870115</v>
      </c>
      <c r="M104" s="7">
        <v>0.86849033008347709</v>
      </c>
      <c r="N104" s="8">
        <v>0.60754563282546403</v>
      </c>
      <c r="O104" s="7">
        <v>0.93009766009045014</v>
      </c>
      <c r="P104" s="8">
        <v>0.65175742947654269</v>
      </c>
      <c r="Q104" s="7">
        <v>0.95914357122623095</v>
      </c>
      <c r="R104" s="8">
        <v>0.66909639462965764</v>
      </c>
      <c r="S104" s="7">
        <v>0.95735131327362399</v>
      </c>
      <c r="T104" s="8">
        <v>0.64349373962890333</v>
      </c>
      <c r="U104" s="7">
        <v>0.96685844324428272</v>
      </c>
      <c r="V104" s="8">
        <v>0.65151908281792126</v>
      </c>
      <c r="W104" s="7">
        <v>0.97240922562378951</v>
      </c>
      <c r="X104" s="8">
        <v>0.66207572786242241</v>
      </c>
      <c r="Y104" s="7">
        <v>0.96800320690799502</v>
      </c>
      <c r="Z104" s="8">
        <v>0.64691507014632665</v>
      </c>
      <c r="AA104" s="7">
        <v>0.96351205422776209</v>
      </c>
      <c r="AB104" s="8">
        <v>0.63930607934831785</v>
      </c>
    </row>
    <row r="105" spans="1:28">
      <c r="A105" s="7">
        <v>0.8468175476670281</v>
      </c>
      <c r="B105" s="8">
        <v>0.68639613818072109</v>
      </c>
      <c r="C105" s="7">
        <v>0.83029433039068057</v>
      </c>
      <c r="D105" s="8">
        <v>0.64707799064715654</v>
      </c>
      <c r="E105" s="7">
        <v>0.85728078968069144</v>
      </c>
      <c r="F105" s="8">
        <v>0.67445165183285583</v>
      </c>
      <c r="G105" s="7">
        <v>0.85986188427653687</v>
      </c>
      <c r="H105" s="8">
        <v>0.64216925629808419</v>
      </c>
      <c r="I105" s="7">
        <v>0.8717506181827307</v>
      </c>
      <c r="J105" s="8">
        <v>0.64293256901493445</v>
      </c>
      <c r="K105" s="7">
        <v>0.87235605459398835</v>
      </c>
      <c r="L105" s="8">
        <v>0.64435661487403828</v>
      </c>
      <c r="M105" s="7">
        <v>0.86969906964888843</v>
      </c>
      <c r="N105" s="8">
        <v>0.61030924724694535</v>
      </c>
      <c r="O105" s="7">
        <v>0.93088008782853759</v>
      </c>
      <c r="P105" s="8">
        <v>0.65421933926685794</v>
      </c>
      <c r="Q105" s="7">
        <v>0.96154604685186074</v>
      </c>
      <c r="R105" s="8">
        <v>0.67863327802081774</v>
      </c>
      <c r="S105" s="7">
        <v>0.95823018348931621</v>
      </c>
      <c r="T105" s="8">
        <v>0.6473103032131543</v>
      </c>
      <c r="U105" s="7">
        <v>0.96711806278946777</v>
      </c>
      <c r="V105" s="8">
        <v>0.65289485593603858</v>
      </c>
      <c r="W105" s="7">
        <v>0.97383313740748734</v>
      </c>
      <c r="X105" s="8">
        <v>0.67046915070146296</v>
      </c>
      <c r="Y105" s="7">
        <v>0.96865378865293417</v>
      </c>
      <c r="Z105" s="8">
        <v>0.65073163373057763</v>
      </c>
      <c r="AA105" s="7">
        <v>0.96464071505705129</v>
      </c>
      <c r="AB105" s="8">
        <v>0.64477598431135907</v>
      </c>
    </row>
    <row r="106" spans="1:28">
      <c r="A106" s="7">
        <v>0.84767632925127856</v>
      </c>
      <c r="B106" s="8">
        <v>0.68777191129883841</v>
      </c>
      <c r="C106" s="7">
        <v>0.83567321199663702</v>
      </c>
      <c r="D106" s="8">
        <v>0.65581837381203811</v>
      </c>
      <c r="E106" s="7">
        <v>0.85831208909164058</v>
      </c>
      <c r="F106" s="8">
        <v>0.67629506712928067</v>
      </c>
      <c r="G106" s="7">
        <v>0.87706495979539745</v>
      </c>
      <c r="H106" s="8">
        <v>0.67633127168502039</v>
      </c>
      <c r="I106" s="7">
        <v>0.87244725049893901</v>
      </c>
      <c r="J106" s="8">
        <v>0.64441695580027158</v>
      </c>
      <c r="K106" s="7">
        <v>0.87630653260838676</v>
      </c>
      <c r="L106" s="8">
        <v>0.65299140141801171</v>
      </c>
      <c r="M106" s="7">
        <v>0.87070867584273282</v>
      </c>
      <c r="N106" s="8">
        <v>0.61262030472167761</v>
      </c>
      <c r="O106" s="7">
        <v>0.93207626007734146</v>
      </c>
      <c r="P106" s="8">
        <v>0.6580871926384072</v>
      </c>
      <c r="Q106" s="7">
        <v>0.96211977237439916</v>
      </c>
      <c r="R106" s="8">
        <v>0.68094433549555</v>
      </c>
      <c r="S106" s="7">
        <v>0.95944450035221918</v>
      </c>
      <c r="T106" s="8">
        <v>0.65278020817619553</v>
      </c>
      <c r="U106" s="7">
        <v>0.96783602301318927</v>
      </c>
      <c r="V106" s="8">
        <v>0.65676270930758784</v>
      </c>
      <c r="W106" s="7">
        <v>0.9741377883007436</v>
      </c>
      <c r="X106" s="8">
        <v>0.6723125659978878</v>
      </c>
      <c r="Y106" s="7">
        <v>0.97052996126081414</v>
      </c>
      <c r="Z106" s="8">
        <v>0.66176195504600988</v>
      </c>
      <c r="AA106" s="7">
        <v>0.96598079650277802</v>
      </c>
      <c r="AB106" s="8">
        <v>0.65132297480766321</v>
      </c>
    </row>
    <row r="107" spans="1:28">
      <c r="A107" s="7">
        <v>0.85186482715857981</v>
      </c>
      <c r="B107" s="8">
        <v>0.69462060642630863</v>
      </c>
      <c r="C107" s="7">
        <v>0.85650171615926585</v>
      </c>
      <c r="D107" s="8">
        <v>0.68998038919897431</v>
      </c>
      <c r="E107" s="7">
        <v>0.86572060730907108</v>
      </c>
      <c r="F107" s="8">
        <v>0.68960627545632847</v>
      </c>
      <c r="G107" s="7">
        <v>0.87856380033683334</v>
      </c>
      <c r="H107" s="8">
        <v>0.67940564187660279</v>
      </c>
      <c r="I107" s="7">
        <v>0.87576305296497559</v>
      </c>
      <c r="J107" s="8">
        <v>0.65148287826218132</v>
      </c>
      <c r="K107" s="7">
        <v>0.87714385030595987</v>
      </c>
      <c r="L107" s="8">
        <v>0.65483481671443655</v>
      </c>
      <c r="M107" s="7">
        <v>0.88330983559548881</v>
      </c>
      <c r="N107" s="8">
        <v>0.64147835269271392</v>
      </c>
      <c r="O107" s="7">
        <v>0.935197778069083</v>
      </c>
      <c r="P107" s="8">
        <v>0.66820938301402943</v>
      </c>
      <c r="Q107" s="7">
        <v>0.96374413276008619</v>
      </c>
      <c r="R107" s="8">
        <v>0.68749132599185414</v>
      </c>
      <c r="S107" s="7">
        <v>0.96164167589144967</v>
      </c>
      <c r="T107" s="8">
        <v>0.66290239855181776</v>
      </c>
      <c r="U107" s="7">
        <v>0.9695764355198</v>
      </c>
      <c r="V107" s="8">
        <v>0.66629959269874794</v>
      </c>
      <c r="W107" s="7">
        <v>0.97520075500438785</v>
      </c>
      <c r="X107" s="8">
        <v>0.67885955649419194</v>
      </c>
      <c r="Y107" s="7">
        <v>0.97213670102483041</v>
      </c>
      <c r="Z107" s="8">
        <v>0.67129883843716998</v>
      </c>
      <c r="AA107" s="7">
        <v>0.96777299280519402</v>
      </c>
      <c r="AB107" s="8">
        <v>0.66085985819882331</v>
      </c>
    </row>
    <row r="108" spans="1:28">
      <c r="A108" s="7">
        <v>0.85327546116881081</v>
      </c>
      <c r="B108" s="8">
        <v>0.69693166390104089</v>
      </c>
      <c r="C108" s="7">
        <v>0.85881413255061156</v>
      </c>
      <c r="D108" s="8">
        <v>0.69379695278322528</v>
      </c>
      <c r="E108" s="7">
        <v>0.8746024103992861</v>
      </c>
      <c r="F108" s="8">
        <v>0.70560567204706615</v>
      </c>
      <c r="G108" s="7">
        <v>0.8792749966988439</v>
      </c>
      <c r="H108" s="8">
        <v>0.68089002866193993</v>
      </c>
      <c r="I108" s="7">
        <v>0.87722953721020691</v>
      </c>
      <c r="J108" s="8">
        <v>0.65471413486197017</v>
      </c>
      <c r="K108" s="7">
        <v>0.87819323018803586</v>
      </c>
      <c r="L108" s="8">
        <v>0.65714587418916881</v>
      </c>
      <c r="M108" s="7">
        <v>0.89026556426432202</v>
      </c>
      <c r="N108" s="8">
        <v>0.6574777492834516</v>
      </c>
      <c r="O108" s="7">
        <v>0.93604984597234053</v>
      </c>
      <c r="P108" s="8">
        <v>0.67104238950067896</v>
      </c>
      <c r="Q108" s="7">
        <v>0.96419952739360104</v>
      </c>
      <c r="R108" s="8">
        <v>0.68933474128827898</v>
      </c>
      <c r="S108" s="7">
        <v>0.96370802723826798</v>
      </c>
      <c r="T108" s="8">
        <v>0.67243928194297786</v>
      </c>
      <c r="U108" s="7">
        <v>0.97180403532107884</v>
      </c>
      <c r="V108" s="8">
        <v>0.6787358575954141</v>
      </c>
      <c r="W108" s="7">
        <v>0.97671407520241094</v>
      </c>
      <c r="X108" s="8">
        <v>0.68839643988535204</v>
      </c>
      <c r="Y108" s="7">
        <v>0.97390444334188719</v>
      </c>
      <c r="Z108" s="8">
        <v>0.68210589832553925</v>
      </c>
      <c r="AA108" s="7">
        <v>0.9684820650264766</v>
      </c>
      <c r="AB108" s="8">
        <v>0.66467642178307429</v>
      </c>
    </row>
    <row r="109" spans="1:28">
      <c r="A109" s="7">
        <v>0.85509843435126309</v>
      </c>
      <c r="B109" s="8">
        <v>0.69998793181475338</v>
      </c>
      <c r="C109" s="7">
        <v>0.86847712858208048</v>
      </c>
      <c r="D109" s="8">
        <v>0.70979634937396296</v>
      </c>
      <c r="E109" s="7">
        <v>0.87606517180869359</v>
      </c>
      <c r="F109" s="8">
        <v>0.70824860461608108</v>
      </c>
      <c r="G109" s="7">
        <v>0.8825414034429313</v>
      </c>
      <c r="H109" s="8">
        <v>0.68773872378941014</v>
      </c>
      <c r="I109" s="7">
        <v>0.89266632358048059</v>
      </c>
      <c r="J109" s="8">
        <v>0.68887615024890636</v>
      </c>
      <c r="K109" s="7">
        <v>0.89353385233913341</v>
      </c>
      <c r="L109" s="8">
        <v>0.69130788957610501</v>
      </c>
      <c r="M109" s="7">
        <v>0.89395152297202607</v>
      </c>
      <c r="N109" s="8">
        <v>0.66611253582742502</v>
      </c>
      <c r="O109" s="7">
        <v>0.93890918922461819</v>
      </c>
      <c r="P109" s="8">
        <v>0.68057927289183906</v>
      </c>
      <c r="Q109" s="7">
        <v>0.96534697843867789</v>
      </c>
      <c r="R109" s="8">
        <v>0.69401116307135335</v>
      </c>
      <c r="S109" s="7">
        <v>0.96548924893495713</v>
      </c>
      <c r="T109" s="8">
        <v>0.68083270478201841</v>
      </c>
      <c r="U109" s="7">
        <v>0.97328803346207471</v>
      </c>
      <c r="V109" s="8">
        <v>0.68712928043445465</v>
      </c>
      <c r="W109" s="7">
        <v>0.97704190605493668</v>
      </c>
      <c r="X109" s="8">
        <v>0.69049932116457968</v>
      </c>
      <c r="Y109" s="7">
        <v>0.97570175755644117</v>
      </c>
      <c r="Z109" s="8">
        <v>0.69351636747624068</v>
      </c>
      <c r="AA109" s="7">
        <v>0.96904802175355531</v>
      </c>
      <c r="AB109" s="8">
        <v>0.66773268969678679</v>
      </c>
    </row>
    <row r="110" spans="1:28">
      <c r="A110" s="7">
        <v>0.8619004805456516</v>
      </c>
      <c r="B110" s="8">
        <v>0.71144365666012976</v>
      </c>
      <c r="C110" s="7">
        <v>0.8748725797127348</v>
      </c>
      <c r="D110" s="8">
        <v>0.72125207421933935</v>
      </c>
      <c r="E110" s="7">
        <v>0.87968787407623683</v>
      </c>
      <c r="F110" s="8">
        <v>0.71479559511238522</v>
      </c>
      <c r="G110" s="7">
        <v>0.89013985317385813</v>
      </c>
      <c r="H110" s="8">
        <v>0.70373812038014782</v>
      </c>
      <c r="I110" s="7">
        <v>0.89349893517763046</v>
      </c>
      <c r="J110" s="8">
        <v>0.6907195655453312</v>
      </c>
      <c r="K110" s="7">
        <v>0.89542273612687007</v>
      </c>
      <c r="L110" s="8">
        <v>0.69557097601448181</v>
      </c>
      <c r="M110" s="7">
        <v>0.89695047154782415</v>
      </c>
      <c r="N110" s="8">
        <v>0.67317845828933476</v>
      </c>
      <c r="O110" s="7">
        <v>0.94230926787704006</v>
      </c>
      <c r="P110" s="8">
        <v>0.69198974204254049</v>
      </c>
      <c r="Q110" s="7">
        <v>0.96826222125007644</v>
      </c>
      <c r="R110" s="8">
        <v>0.70644742796801951</v>
      </c>
      <c r="S110" s="7">
        <v>0.96806883365200791</v>
      </c>
      <c r="T110" s="8">
        <v>0.69326896967868457</v>
      </c>
      <c r="U110" s="7">
        <v>0.97517908940848408</v>
      </c>
      <c r="V110" s="8">
        <v>0.69793634032282392</v>
      </c>
      <c r="W110" s="7">
        <v>0.9774160968260015</v>
      </c>
      <c r="X110" s="8">
        <v>0.69296123095489492</v>
      </c>
      <c r="Y110" s="7">
        <v>0.97659220024774673</v>
      </c>
      <c r="Z110" s="8">
        <v>0.69918841454216318</v>
      </c>
      <c r="AA110" s="7">
        <v>0.97007585121192819</v>
      </c>
      <c r="AB110" s="8">
        <v>0.67340473676270929</v>
      </c>
    </row>
    <row r="111" spans="1:28">
      <c r="A111" s="7">
        <v>0.8643156099829481</v>
      </c>
      <c r="B111" s="8">
        <v>0.71552572031980699</v>
      </c>
      <c r="C111" s="7">
        <v>0.87745310235235252</v>
      </c>
      <c r="D111" s="8">
        <v>0.72592849600241371</v>
      </c>
      <c r="E111" s="7">
        <v>0.88198988168996262</v>
      </c>
      <c r="F111" s="8">
        <v>0.71905868155076202</v>
      </c>
      <c r="G111" s="7">
        <v>0.8952479573374843</v>
      </c>
      <c r="H111" s="8">
        <v>0.7145451802685171</v>
      </c>
      <c r="I111" s="7">
        <v>0.89541728903337525</v>
      </c>
      <c r="J111" s="8">
        <v>0.69498265198370801</v>
      </c>
      <c r="K111" s="7">
        <v>0.89823201351951087</v>
      </c>
      <c r="L111" s="8">
        <v>0.70211796651078595</v>
      </c>
      <c r="M111" s="7">
        <v>0.89827869113617564</v>
      </c>
      <c r="N111" s="8">
        <v>0.6764097148891236</v>
      </c>
      <c r="O111" s="7">
        <v>0.9476019204299666</v>
      </c>
      <c r="P111" s="8">
        <v>0.70996832101372775</v>
      </c>
      <c r="Q111" s="7">
        <v>0.97132806701114127</v>
      </c>
      <c r="R111" s="8">
        <v>0.71963795444260092</v>
      </c>
      <c r="S111" s="7">
        <v>0.97029955385595945</v>
      </c>
      <c r="T111" s="8">
        <v>0.70407602956705384</v>
      </c>
      <c r="U111" s="7">
        <v>0.97554447987948523</v>
      </c>
      <c r="V111" s="8">
        <v>0.70003922160205156</v>
      </c>
      <c r="W111" s="7">
        <v>0.97799559580773898</v>
      </c>
      <c r="X111" s="8">
        <v>0.69682908432644419</v>
      </c>
      <c r="Y111" s="7">
        <v>0.97689120498910764</v>
      </c>
      <c r="Z111" s="8">
        <v>0.7011344094131845</v>
      </c>
      <c r="AA111" s="7">
        <v>0.97199815250907495</v>
      </c>
      <c r="AB111" s="8">
        <v>0.68481520591341072</v>
      </c>
    </row>
    <row r="112" spans="1:28">
      <c r="A112" s="7">
        <v>0.86707797240737838</v>
      </c>
      <c r="B112" s="8">
        <v>0.72020214210288136</v>
      </c>
      <c r="C112" s="7">
        <v>0.87888858788997537</v>
      </c>
      <c r="D112" s="8">
        <v>0.72857142857142865</v>
      </c>
      <c r="E112" s="7">
        <v>0.88322375777091966</v>
      </c>
      <c r="F112" s="8">
        <v>0.72136973902549428</v>
      </c>
      <c r="G112" s="7">
        <v>0.8961166825353799</v>
      </c>
      <c r="H112" s="8">
        <v>0.71638859556494194</v>
      </c>
      <c r="I112" s="7">
        <v>0.89841092520302723</v>
      </c>
      <c r="J112" s="8">
        <v>0.70183134711117823</v>
      </c>
      <c r="K112" s="7">
        <v>0.90124679447239153</v>
      </c>
      <c r="L112" s="8">
        <v>0.7091838889726958</v>
      </c>
      <c r="M112" s="7">
        <v>0.89984587077040745</v>
      </c>
      <c r="N112" s="8">
        <v>0.68022627847337458</v>
      </c>
      <c r="O112" s="7">
        <v>0.94820819951497681</v>
      </c>
      <c r="P112" s="8">
        <v>0.7120712022929554</v>
      </c>
      <c r="Q112" s="7">
        <v>0.97218148372591717</v>
      </c>
      <c r="R112" s="8">
        <v>0.72350580781415019</v>
      </c>
      <c r="S112" s="7">
        <v>0.97150380731944608</v>
      </c>
      <c r="T112" s="8">
        <v>0.70995021873585762</v>
      </c>
      <c r="U112" s="7">
        <v>0.97722078879469221</v>
      </c>
      <c r="V112" s="8">
        <v>0.7101614119776738</v>
      </c>
      <c r="W112" s="7">
        <v>0.97880027153666593</v>
      </c>
      <c r="X112" s="8">
        <v>0.7025011313923667</v>
      </c>
      <c r="Y112" s="7">
        <v>0.97883966445753634</v>
      </c>
      <c r="Z112" s="8">
        <v>0.7144456177402323</v>
      </c>
      <c r="AA112" s="7">
        <v>0.9742977582909409</v>
      </c>
      <c r="AB112" s="8">
        <v>0.69863026097450587</v>
      </c>
    </row>
    <row r="113" spans="1:28">
      <c r="A113" s="7">
        <v>0.86847930553402541</v>
      </c>
      <c r="B113" s="8">
        <v>0.72257957459647015</v>
      </c>
      <c r="C113" s="7">
        <v>0.88099154627485865</v>
      </c>
      <c r="D113" s="8">
        <v>0.73245436717453616</v>
      </c>
      <c r="E113" s="7">
        <v>0.88494171316722015</v>
      </c>
      <c r="F113" s="8">
        <v>0.72460099562528313</v>
      </c>
      <c r="G113" s="7">
        <v>0.89761320647628806</v>
      </c>
      <c r="H113" s="8">
        <v>0.71961985216473079</v>
      </c>
      <c r="I113" s="7">
        <v>0.90341496274167676</v>
      </c>
      <c r="J113" s="8">
        <v>0.71328707195655461</v>
      </c>
      <c r="K113" s="7">
        <v>0.90261317452717793</v>
      </c>
      <c r="L113" s="8">
        <v>0.71241514557248464</v>
      </c>
      <c r="M113" s="7">
        <v>0.90288663735423469</v>
      </c>
      <c r="N113" s="8">
        <v>0.68765122944637203</v>
      </c>
      <c r="O113" s="7">
        <v>0.95199744379629025</v>
      </c>
      <c r="P113" s="8">
        <v>0.72526172876753681</v>
      </c>
      <c r="Q113" s="7">
        <v>0.97333969212454163</v>
      </c>
      <c r="R113" s="8">
        <v>0.72882184341529666</v>
      </c>
      <c r="S113" s="7">
        <v>0.97305357082955979</v>
      </c>
      <c r="T113" s="8">
        <v>0.71752602202443805</v>
      </c>
      <c r="U113" s="7">
        <v>0.97961185275405049</v>
      </c>
      <c r="V113" s="8">
        <v>0.72485744456177392</v>
      </c>
      <c r="W113" s="7">
        <v>0.98088315644816815</v>
      </c>
      <c r="X113" s="8">
        <v>0.71719716397646682</v>
      </c>
      <c r="Y113" s="7">
        <v>0.97919781299389175</v>
      </c>
      <c r="Z113" s="8">
        <v>0.71690752753054754</v>
      </c>
      <c r="AA113" s="7">
        <v>0.9761257334669079</v>
      </c>
      <c r="AB113" s="8">
        <v>0.70966058228993811</v>
      </c>
    </row>
    <row r="114" spans="1:28">
      <c r="A114" s="7">
        <v>0.87475740195318519</v>
      </c>
      <c r="B114" s="8">
        <v>0.73338663448483943</v>
      </c>
      <c r="C114" s="7">
        <v>0.88468079996201776</v>
      </c>
      <c r="D114" s="8">
        <v>0.73930306230200638</v>
      </c>
      <c r="E114" s="7">
        <v>0.8869569564039218</v>
      </c>
      <c r="F114" s="8">
        <v>0.7284175592095341</v>
      </c>
      <c r="G114" s="7">
        <v>0.8995545177185188</v>
      </c>
      <c r="H114" s="8">
        <v>0.7238829386031076</v>
      </c>
      <c r="I114" s="7">
        <v>0.91033317015819593</v>
      </c>
      <c r="J114" s="8">
        <v>0.72928646854729229</v>
      </c>
      <c r="K114" s="7">
        <v>0.90458294801415795</v>
      </c>
      <c r="L114" s="8">
        <v>0.71709156735555901</v>
      </c>
      <c r="M114" s="7">
        <v>0.90363338749761069</v>
      </c>
      <c r="N114" s="8">
        <v>0.68949464474279687</v>
      </c>
      <c r="O114" s="7">
        <v>0.95547945205479456</v>
      </c>
      <c r="P114" s="8">
        <v>0.73769799366420297</v>
      </c>
      <c r="Q114" s="7">
        <v>0.97652745455914591</v>
      </c>
      <c r="R114" s="8">
        <v>0.74351787599939678</v>
      </c>
      <c r="S114" s="7">
        <v>0.97592834859615596</v>
      </c>
      <c r="T114" s="8">
        <v>0.73222205460853818</v>
      </c>
      <c r="U114" s="7">
        <v>0.98000929502075351</v>
      </c>
      <c r="V114" s="8">
        <v>0.72731935435208916</v>
      </c>
      <c r="W114" s="7">
        <v>0.98245939367849411</v>
      </c>
      <c r="X114" s="8">
        <v>0.72860763312716825</v>
      </c>
      <c r="Y114" s="7">
        <v>0.97963810568996168</v>
      </c>
      <c r="Z114" s="8">
        <v>0.71996379544426004</v>
      </c>
      <c r="AA114" s="7">
        <v>0.97783336152274891</v>
      </c>
      <c r="AB114" s="8">
        <v>0.72046764217830739</v>
      </c>
    </row>
    <row r="115" spans="1:28">
      <c r="A115" s="7">
        <v>0.876980313129747</v>
      </c>
      <c r="B115" s="8">
        <v>0.73726957308794694</v>
      </c>
      <c r="C115" s="7">
        <v>0.89047580480747968</v>
      </c>
      <c r="D115" s="8">
        <v>0.75011012219037565</v>
      </c>
      <c r="E115" s="7">
        <v>0.89260542537154375</v>
      </c>
      <c r="F115" s="8">
        <v>0.73922461909790338</v>
      </c>
      <c r="G115" s="7">
        <v>0.90559621189481676</v>
      </c>
      <c r="H115" s="8">
        <v>0.73719414693015539</v>
      </c>
      <c r="I115" s="7">
        <v>0.91132268092566304</v>
      </c>
      <c r="J115" s="8">
        <v>0.73159752602202455</v>
      </c>
      <c r="K115" s="7">
        <v>0.90741190127958771</v>
      </c>
      <c r="L115" s="8">
        <v>0.72394026248302923</v>
      </c>
      <c r="M115" s="7">
        <v>0.91718839610017233</v>
      </c>
      <c r="N115" s="8">
        <v>0.72365666012973306</v>
      </c>
      <c r="O115" s="7">
        <v>0.95913351248607204</v>
      </c>
      <c r="P115" s="8">
        <v>0.75109971338060066</v>
      </c>
      <c r="Q115" s="7">
        <v>0.97932078069700501</v>
      </c>
      <c r="R115" s="8">
        <v>0.75691959571579448</v>
      </c>
      <c r="S115" s="7">
        <v>0.97718962798966846</v>
      </c>
      <c r="T115" s="8">
        <v>0.73876904510484231</v>
      </c>
      <c r="U115" s="7">
        <v>0.98202214779082997</v>
      </c>
      <c r="V115" s="8">
        <v>0.74050988082667057</v>
      </c>
      <c r="W115" s="7">
        <v>0.98378727420236123</v>
      </c>
      <c r="X115" s="8">
        <v>0.73872982350279048</v>
      </c>
      <c r="Y115" s="7">
        <v>0.98105755676982875</v>
      </c>
      <c r="Z115" s="8">
        <v>0.73008598581988227</v>
      </c>
      <c r="AA115" s="7">
        <v>0.97914742196952942</v>
      </c>
      <c r="AB115" s="8">
        <v>0.72886106501734793</v>
      </c>
    </row>
    <row r="116" spans="1:28">
      <c r="A116" s="7">
        <v>0.87875058130522365</v>
      </c>
      <c r="B116" s="8">
        <v>0.74041635239100922</v>
      </c>
      <c r="C116" s="7">
        <v>0.89173813839309357</v>
      </c>
      <c r="D116" s="8">
        <v>0.75248755468396444</v>
      </c>
      <c r="E116" s="7">
        <v>0.89857485997216513</v>
      </c>
      <c r="F116" s="8">
        <v>0.75068034394327976</v>
      </c>
      <c r="G116" s="7">
        <v>0.90770895157609888</v>
      </c>
      <c r="H116" s="8">
        <v>0.74187056871322976</v>
      </c>
      <c r="I116" s="7">
        <v>0.91409665825687092</v>
      </c>
      <c r="J116" s="8">
        <v>0.73814451651832869</v>
      </c>
      <c r="K116" s="7">
        <v>0.91182148299239429</v>
      </c>
      <c r="L116" s="8">
        <v>0.7347473223713985</v>
      </c>
      <c r="M116" s="7">
        <v>0.91896466577454949</v>
      </c>
      <c r="N116" s="8">
        <v>0.72833308191280743</v>
      </c>
      <c r="O116" s="7">
        <v>0.96139067313364368</v>
      </c>
      <c r="P116" s="8">
        <v>0.75949313621964121</v>
      </c>
      <c r="Q116" s="7">
        <v>0.98214996468002269</v>
      </c>
      <c r="R116" s="8">
        <v>0.77073465077688963</v>
      </c>
      <c r="S116" s="7">
        <v>0.97952769112072746</v>
      </c>
      <c r="T116" s="8">
        <v>0.75195957157942372</v>
      </c>
      <c r="U116" s="7">
        <v>0.9837401240404493</v>
      </c>
      <c r="V116" s="8">
        <v>0.751920349977372</v>
      </c>
      <c r="W116" s="7">
        <v>0.98559531102538223</v>
      </c>
      <c r="X116" s="8">
        <v>0.75254487856388563</v>
      </c>
      <c r="Y116" s="7">
        <v>0.98159313669116754</v>
      </c>
      <c r="Z116" s="8">
        <v>0.73395383919143153</v>
      </c>
      <c r="AA116" s="7">
        <v>0.98062411365972335</v>
      </c>
      <c r="AB116" s="8">
        <v>0.73852164730728609</v>
      </c>
    </row>
    <row r="117" spans="1:28">
      <c r="A117" s="7">
        <v>0.88480855681289683</v>
      </c>
      <c r="B117" s="8">
        <v>0.75182682154171065</v>
      </c>
      <c r="C117" s="7">
        <v>0.89336073974982289</v>
      </c>
      <c r="D117" s="8">
        <v>0.75554382259767694</v>
      </c>
      <c r="E117" s="7">
        <v>0.900989994817194</v>
      </c>
      <c r="F117" s="8">
        <v>0.75535676572635413</v>
      </c>
      <c r="G117" s="7">
        <v>0.91066030064841619</v>
      </c>
      <c r="H117" s="8">
        <v>0.7484175592095339</v>
      </c>
      <c r="I117" s="7">
        <v>0.91601710410155335</v>
      </c>
      <c r="J117" s="8">
        <v>0.74282093830140306</v>
      </c>
      <c r="K117" s="7">
        <v>0.9148406363614503</v>
      </c>
      <c r="L117" s="8">
        <v>0.74217227334439595</v>
      </c>
      <c r="M117" s="7">
        <v>0.92147374625629297</v>
      </c>
      <c r="N117" s="8">
        <v>0.73518177704027765</v>
      </c>
      <c r="O117" s="7">
        <v>0.96223045159598886</v>
      </c>
      <c r="P117" s="8">
        <v>0.76263991552270349</v>
      </c>
      <c r="Q117" s="7">
        <v>0.98277030540126742</v>
      </c>
      <c r="R117" s="8">
        <v>0.77379091869060213</v>
      </c>
      <c r="S117" s="7">
        <v>0.97989332796618722</v>
      </c>
      <c r="T117" s="8">
        <v>0.75406245285865137</v>
      </c>
      <c r="U117" s="7">
        <v>0.98401897466305543</v>
      </c>
      <c r="V117" s="8">
        <v>0.75386634484839332</v>
      </c>
      <c r="W117" s="7">
        <v>0.98731393943407797</v>
      </c>
      <c r="X117" s="8">
        <v>0.76573540503846704</v>
      </c>
      <c r="Y117" s="7">
        <v>0.98359088265542494</v>
      </c>
      <c r="Z117" s="8">
        <v>0.74864987177553166</v>
      </c>
      <c r="AA117" s="7">
        <v>0.98110550214022707</v>
      </c>
      <c r="AB117" s="8">
        <v>0.74175290390707493</v>
      </c>
    </row>
    <row r="118" spans="1:28">
      <c r="A118" s="7">
        <v>0.90054255154239615</v>
      </c>
      <c r="B118" s="8">
        <v>0.78155377885050537</v>
      </c>
      <c r="C118" s="7">
        <v>0.89634900730868761</v>
      </c>
      <c r="D118" s="8">
        <v>0.76137879016442911</v>
      </c>
      <c r="E118" s="7">
        <v>0.90174505331449606</v>
      </c>
      <c r="F118" s="8">
        <v>0.75684115251169126</v>
      </c>
      <c r="G118" s="7">
        <v>0.91581242022206899</v>
      </c>
      <c r="H118" s="8">
        <v>0.75987328405491028</v>
      </c>
      <c r="I118" s="7">
        <v>0.92045002866024828</v>
      </c>
      <c r="J118" s="8">
        <v>0.75362799818977233</v>
      </c>
      <c r="K118" s="7">
        <v>0.91637098202281109</v>
      </c>
      <c r="L118" s="8">
        <v>0.74598883692864693</v>
      </c>
      <c r="M118" s="7">
        <v>0.92539667367616174</v>
      </c>
      <c r="N118" s="8">
        <v>0.74598883692864693</v>
      </c>
      <c r="O118" s="7">
        <v>0.96420905158288017</v>
      </c>
      <c r="P118" s="8">
        <v>0.77021571881128392</v>
      </c>
      <c r="Q118" s="7">
        <v>0.98504010699981015</v>
      </c>
      <c r="R118" s="8">
        <v>0.78520138784130356</v>
      </c>
      <c r="S118" s="7">
        <v>0.9818456274529539</v>
      </c>
      <c r="T118" s="8">
        <v>0.7654729220093528</v>
      </c>
      <c r="U118" s="7">
        <v>0.98482667991474215</v>
      </c>
      <c r="V118" s="8">
        <v>0.7597405340171971</v>
      </c>
      <c r="W118" s="7">
        <v>0.98894315942844857</v>
      </c>
      <c r="X118" s="8">
        <v>0.77904661336551484</v>
      </c>
      <c r="Y118" s="7">
        <v>0.98535862497248172</v>
      </c>
      <c r="Z118" s="8">
        <v>0.76184039825011307</v>
      </c>
      <c r="AA118" s="7">
        <v>0.98207478435097117</v>
      </c>
      <c r="AB118" s="8">
        <v>0.74860159903454515</v>
      </c>
    </row>
    <row r="119" spans="1:28">
      <c r="A119" s="7">
        <v>0.90334521779569021</v>
      </c>
      <c r="B119" s="8">
        <v>0.78686981445165183</v>
      </c>
      <c r="C119" s="7">
        <v>0.89749962995752153</v>
      </c>
      <c r="D119" s="8">
        <v>0.76368984763916137</v>
      </c>
      <c r="E119" s="7">
        <v>0.90519938016800683</v>
      </c>
      <c r="F119" s="8">
        <v>0.76368984763916148</v>
      </c>
      <c r="G119" s="7">
        <v>0.91746415639833445</v>
      </c>
      <c r="H119" s="8">
        <v>0.76368984763916126</v>
      </c>
      <c r="I119" s="7">
        <v>0.92200646842979472</v>
      </c>
      <c r="J119" s="8">
        <v>0.75744456177402331</v>
      </c>
      <c r="K119" s="7">
        <v>0.92748785014855306</v>
      </c>
      <c r="L119" s="8">
        <v>0.77571579423744164</v>
      </c>
      <c r="M119" s="7">
        <v>0.92876601032307438</v>
      </c>
      <c r="N119" s="8">
        <v>0.75564941921858508</v>
      </c>
      <c r="O119" s="7">
        <v>0.96763780559743084</v>
      </c>
      <c r="P119" s="8">
        <v>0.78403077387237907</v>
      </c>
      <c r="Q119" s="7">
        <v>0.98545247221913468</v>
      </c>
      <c r="R119" s="8">
        <v>0.7873042691205312</v>
      </c>
      <c r="S119" s="7">
        <v>0.98231525275904896</v>
      </c>
      <c r="T119" s="8">
        <v>0.76852918992306529</v>
      </c>
      <c r="U119" s="7">
        <v>0.98524655843843645</v>
      </c>
      <c r="V119" s="8">
        <v>0.7627968019309096</v>
      </c>
      <c r="W119" s="7">
        <v>0.98931403877676061</v>
      </c>
      <c r="X119" s="8">
        <v>0.78210288127922734</v>
      </c>
      <c r="Y119" s="7">
        <v>0.9872052256828644</v>
      </c>
      <c r="Z119" s="8">
        <v>0.77565545331120822</v>
      </c>
      <c r="AA119" s="7">
        <v>0.98393203315075262</v>
      </c>
      <c r="AB119" s="8">
        <v>0.76191280736159295</v>
      </c>
    </row>
    <row r="120" spans="1:28">
      <c r="A120" s="7">
        <v>0.91135017826693498</v>
      </c>
      <c r="B120" s="8">
        <v>0.8025011313923669</v>
      </c>
      <c r="C120" s="7">
        <v>0.90311589730413544</v>
      </c>
      <c r="D120" s="8">
        <v>0.7751003167898628</v>
      </c>
      <c r="E120" s="7">
        <v>0.9187614935951568</v>
      </c>
      <c r="F120" s="8">
        <v>0.79341680494795619</v>
      </c>
      <c r="G120" s="7">
        <v>0.92045952088067851</v>
      </c>
      <c r="H120" s="8">
        <v>0.77075577010107099</v>
      </c>
      <c r="I120" s="7">
        <v>0.92687871066537775</v>
      </c>
      <c r="J120" s="8">
        <v>0.7707557701010711</v>
      </c>
      <c r="K120" s="7">
        <v>0.93167006622024318</v>
      </c>
      <c r="L120" s="8">
        <v>0.78717151908281802</v>
      </c>
      <c r="M120" s="7">
        <v>0.93257742305486557</v>
      </c>
      <c r="N120" s="8">
        <v>0.76710514406396146</v>
      </c>
      <c r="O120" s="7">
        <v>0.97117716458019288</v>
      </c>
      <c r="P120" s="8">
        <v>0.7987268064564792</v>
      </c>
      <c r="Q120" s="7">
        <v>0.98691905808612357</v>
      </c>
      <c r="R120" s="8">
        <v>0.79569769195957174</v>
      </c>
      <c r="S120" s="7">
        <v>0.98259702794270598</v>
      </c>
      <c r="T120" s="8">
        <v>0.77037260521949014</v>
      </c>
      <c r="U120" s="7">
        <v>0.98625939518261507</v>
      </c>
      <c r="V120" s="8">
        <v>0.77037260521949003</v>
      </c>
      <c r="W120" s="7">
        <v>0.99045316820371887</v>
      </c>
      <c r="X120" s="8">
        <v>0.79176346356916549</v>
      </c>
      <c r="Y120" s="7">
        <v>0.9883191004885935</v>
      </c>
      <c r="Z120" s="8">
        <v>0.78404887615024876</v>
      </c>
      <c r="AA120" s="7">
        <v>0.98497937835833516</v>
      </c>
      <c r="AB120" s="8">
        <v>0.76948861065017338</v>
      </c>
    </row>
    <row r="121" spans="1:28">
      <c r="A121" s="7">
        <v>0.91268330491396643</v>
      </c>
      <c r="B121" s="8">
        <v>0.80514406396138183</v>
      </c>
      <c r="C121" s="7">
        <v>0.90569083439691411</v>
      </c>
      <c r="D121" s="8">
        <v>0.78041635239100926</v>
      </c>
      <c r="E121" s="7">
        <v>0.92383643380873048</v>
      </c>
      <c r="F121" s="8">
        <v>0.80482727409865762</v>
      </c>
      <c r="G121" s="7">
        <v>0.93216298674672804</v>
      </c>
      <c r="H121" s="8">
        <v>0.8004827274098657</v>
      </c>
      <c r="I121" s="7">
        <v>0.93755622220269674</v>
      </c>
      <c r="J121" s="8">
        <v>0.80048272740986581</v>
      </c>
      <c r="K121" s="7">
        <v>0.93574515809563807</v>
      </c>
      <c r="L121" s="8">
        <v>0.79858198823351945</v>
      </c>
      <c r="M121" s="7">
        <v>0.9423309755942143</v>
      </c>
      <c r="N121" s="8">
        <v>0.79683210137275617</v>
      </c>
      <c r="O121" s="7">
        <v>0.97281575670184195</v>
      </c>
      <c r="P121" s="8">
        <v>0.80557550158394942</v>
      </c>
      <c r="Q121" s="7">
        <v>0.98798762187185141</v>
      </c>
      <c r="R121" s="8">
        <v>0.80254638708704196</v>
      </c>
      <c r="S121" s="7">
        <v>0.98462983462480325</v>
      </c>
      <c r="T121" s="8">
        <v>0.78418766028058529</v>
      </c>
      <c r="U121" s="7">
        <v>0.9879966025096556</v>
      </c>
      <c r="V121" s="8">
        <v>0.78368381354653782</v>
      </c>
      <c r="W121" s="7">
        <v>0.99131413811944313</v>
      </c>
      <c r="X121" s="8">
        <v>0.79933926685774592</v>
      </c>
      <c r="Y121" s="7">
        <v>0.98953154828598</v>
      </c>
      <c r="Z121" s="8">
        <v>0.79370945844018692</v>
      </c>
      <c r="AA121" s="7">
        <v>0.98550305096212643</v>
      </c>
      <c r="AB121" s="8">
        <v>0.77335646402172264</v>
      </c>
    </row>
    <row r="122" spans="1:28">
      <c r="A122" s="7">
        <v>0.91383041388931907</v>
      </c>
      <c r="B122" s="8">
        <v>0.80745512143611409</v>
      </c>
      <c r="C122" s="7">
        <v>0.91995911379713813</v>
      </c>
      <c r="D122" s="8">
        <v>0.81014330969980397</v>
      </c>
      <c r="E122" s="7">
        <v>0.92610160930063667</v>
      </c>
      <c r="F122" s="8">
        <v>0.81014330969980408</v>
      </c>
      <c r="G122" s="7">
        <v>0.9364139487150972</v>
      </c>
      <c r="H122" s="8">
        <v>0.81189319656056713</v>
      </c>
      <c r="I122" s="7">
        <v>0.94143895367081276</v>
      </c>
      <c r="J122" s="8">
        <v>0.81189319656056724</v>
      </c>
      <c r="K122" s="7">
        <v>0.94029247091796708</v>
      </c>
      <c r="L122" s="8">
        <v>0.81189319656056724</v>
      </c>
      <c r="M122" s="7">
        <v>0.94595520295673263</v>
      </c>
      <c r="N122" s="8">
        <v>0.8082425705234576</v>
      </c>
      <c r="O122" s="7">
        <v>0.97406108671429525</v>
      </c>
      <c r="P122" s="8">
        <v>0.81089153718509588</v>
      </c>
      <c r="Q122" s="7">
        <v>0.98978051412978407</v>
      </c>
      <c r="R122" s="8">
        <v>0.81411072559963815</v>
      </c>
      <c r="S122" s="7">
        <v>0.98508939653148198</v>
      </c>
      <c r="T122" s="8">
        <v>0.78741891688037413</v>
      </c>
      <c r="U122" s="7">
        <v>0.98977868235067867</v>
      </c>
      <c r="V122" s="8">
        <v>0.79749886860763297</v>
      </c>
      <c r="W122" s="7">
        <v>0.99197973409275308</v>
      </c>
      <c r="X122" s="8">
        <v>0.8052134560265497</v>
      </c>
      <c r="Y122" s="7">
        <v>0.99045156287478275</v>
      </c>
      <c r="Z122" s="8">
        <v>0.80128526172876735</v>
      </c>
      <c r="AA122" s="7">
        <v>0.98728874201480599</v>
      </c>
      <c r="AB122" s="8">
        <v>0.78654699049630405</v>
      </c>
    </row>
    <row r="123" spans="1:28">
      <c r="A123" s="7">
        <v>0.92062315920012361</v>
      </c>
      <c r="B123" s="8">
        <v>0.82127017649720924</v>
      </c>
      <c r="C123" s="7">
        <v>0.92145324757657043</v>
      </c>
      <c r="D123" s="8">
        <v>0.81329008900286626</v>
      </c>
      <c r="E123" s="7">
        <v>0.96748775989665936</v>
      </c>
      <c r="F123" s="8">
        <v>0.91018253130185567</v>
      </c>
      <c r="G123" s="7">
        <v>0.97263399796602446</v>
      </c>
      <c r="H123" s="8">
        <v>0.91193241816261872</v>
      </c>
      <c r="I123" s="7">
        <v>0.94470245641341022</v>
      </c>
      <c r="J123" s="8">
        <v>0.8215537788505054</v>
      </c>
      <c r="K123" s="7">
        <v>0.94403744537212553</v>
      </c>
      <c r="L123" s="8">
        <v>0.82292351787599949</v>
      </c>
      <c r="M123" s="7">
        <v>0.94682143312304878</v>
      </c>
      <c r="N123" s="8">
        <v>0.81107557701010713</v>
      </c>
      <c r="O123" s="7">
        <v>0.97468784820082599</v>
      </c>
      <c r="P123" s="8">
        <v>0.81394780509880837</v>
      </c>
      <c r="Q123" s="7">
        <v>0.99023949454781479</v>
      </c>
      <c r="R123" s="8">
        <v>0.817341982199427</v>
      </c>
      <c r="S123" s="7">
        <v>0.98645466438562979</v>
      </c>
      <c r="T123" s="8">
        <v>0.79707949917031229</v>
      </c>
      <c r="U123" s="7">
        <v>0.99092934181637526</v>
      </c>
      <c r="V123" s="8">
        <v>0.80715945089757113</v>
      </c>
      <c r="W123" s="7">
        <v>0.99279765551269117</v>
      </c>
      <c r="X123" s="8">
        <v>0.81334439583647578</v>
      </c>
      <c r="Y123" s="7">
        <v>0.9911514311155506</v>
      </c>
      <c r="Z123" s="8">
        <v>0.80715945089757113</v>
      </c>
      <c r="AA123" s="7">
        <v>0.98865809708434715</v>
      </c>
      <c r="AB123" s="8">
        <v>0.79666918087192629</v>
      </c>
    </row>
    <row r="124" spans="1:28">
      <c r="A124" s="7">
        <v>0.92857231436986476</v>
      </c>
      <c r="B124" s="8">
        <v>0.83757127771911299</v>
      </c>
      <c r="C124" s="7">
        <v>0.92894625866108815</v>
      </c>
      <c r="D124" s="8">
        <v>0.82959119022477001</v>
      </c>
      <c r="E124" s="7">
        <v>0.97187078239319324</v>
      </c>
      <c r="F124" s="8">
        <v>0.92121285261728791</v>
      </c>
      <c r="G124" s="7">
        <v>0.97645175563570963</v>
      </c>
      <c r="H124" s="8">
        <v>0.92296273947805096</v>
      </c>
      <c r="I124" s="7">
        <v>0.97777261753839817</v>
      </c>
      <c r="J124" s="8">
        <v>0.92159300045255699</v>
      </c>
      <c r="K124" s="7">
        <v>0.9775542015640134</v>
      </c>
      <c r="L124" s="8">
        <v>0.92296273947805108</v>
      </c>
      <c r="M124" s="7">
        <v>0.94843441343274104</v>
      </c>
      <c r="N124" s="8">
        <v>0.81639161261125359</v>
      </c>
      <c r="O124" s="7">
        <v>0.97533918856918145</v>
      </c>
      <c r="P124" s="8">
        <v>0.81717906169859722</v>
      </c>
      <c r="Q124" s="7">
        <v>0.992523639284421</v>
      </c>
      <c r="R124" s="8">
        <v>0.83364308342133076</v>
      </c>
      <c r="S124" s="7">
        <v>0.98830297541176104</v>
      </c>
      <c r="T124" s="8">
        <v>0.81048121888670999</v>
      </c>
      <c r="U124" s="7">
        <v>0.9918203817368868</v>
      </c>
      <c r="V124" s="8">
        <v>0.8152903907074972</v>
      </c>
      <c r="W124" s="7">
        <v>0.99298640660959991</v>
      </c>
      <c r="X124" s="8">
        <v>0.81529039070749709</v>
      </c>
      <c r="Y124" s="7">
        <v>0.99199258731102746</v>
      </c>
      <c r="Z124" s="8">
        <v>0.8152903907074972</v>
      </c>
      <c r="AA124" s="7">
        <v>0.98944197967759995</v>
      </c>
      <c r="AB124" s="8">
        <v>0.80254337004073006</v>
      </c>
    </row>
    <row r="125" spans="1:28">
      <c r="A125" s="7">
        <v>0.9339203224306305</v>
      </c>
      <c r="B125" s="8">
        <v>0.84860159903454524</v>
      </c>
      <c r="C125" s="7">
        <v>0.9736027056388884</v>
      </c>
      <c r="D125" s="8">
        <v>0.9296304118268216</v>
      </c>
      <c r="E125" s="7">
        <v>0.9783374506383794</v>
      </c>
      <c r="F125" s="8">
        <v>0.93751395383919167</v>
      </c>
      <c r="G125" s="7">
        <v>0.98202086330435234</v>
      </c>
      <c r="H125" s="8">
        <v>0.93926384069995472</v>
      </c>
      <c r="I125" s="7">
        <v>0.97946712857782381</v>
      </c>
      <c r="J125" s="8">
        <v>0.92690903605370345</v>
      </c>
      <c r="K125" s="7">
        <v>0.98066954808892637</v>
      </c>
      <c r="L125" s="8">
        <v>0.93262332176798923</v>
      </c>
      <c r="M125" s="7">
        <v>0.95176989740648732</v>
      </c>
      <c r="N125" s="8">
        <v>0.82742193392668584</v>
      </c>
      <c r="O125" s="7">
        <v>0.97738333224093865</v>
      </c>
      <c r="P125" s="8">
        <v>0.82874340021119342</v>
      </c>
      <c r="Q125" s="7">
        <v>0.99322645304953061</v>
      </c>
      <c r="R125" s="8">
        <v>0.83909790315281363</v>
      </c>
      <c r="S125" s="7">
        <v>0.98931266981986543</v>
      </c>
      <c r="T125" s="8">
        <v>0.81861215869663606</v>
      </c>
      <c r="U125" s="7">
        <v>0.99216974631003696</v>
      </c>
      <c r="V125" s="8">
        <v>0.81852164730728605</v>
      </c>
      <c r="W125" s="7">
        <v>0.99403943904498582</v>
      </c>
      <c r="X125" s="8">
        <v>0.82869211042389479</v>
      </c>
      <c r="Y125" s="7">
        <v>0.99326089313701982</v>
      </c>
      <c r="Z125" s="8">
        <v>0.8286921104238949</v>
      </c>
      <c r="AA125" s="7">
        <v>0.99134151260066883</v>
      </c>
      <c r="AB125" s="8">
        <v>0.81723940262483019</v>
      </c>
    </row>
    <row r="126" spans="1:28">
      <c r="A126" s="7">
        <v>0.98102309719423308</v>
      </c>
      <c r="B126" s="8">
        <v>0.94864082063659683</v>
      </c>
      <c r="C126" s="7">
        <v>0.97526719859691025</v>
      </c>
      <c r="D126" s="8">
        <v>0.93349826519837087</v>
      </c>
      <c r="E126" s="7">
        <v>0.97986861455973751</v>
      </c>
      <c r="F126" s="8">
        <v>0.94138180721074094</v>
      </c>
      <c r="G126" s="7">
        <v>0.98332279280093193</v>
      </c>
      <c r="H126" s="8">
        <v>0.94313169407150399</v>
      </c>
      <c r="I126" s="7">
        <v>0.98293564623630247</v>
      </c>
      <c r="J126" s="8">
        <v>0.9379393573691357</v>
      </c>
      <c r="K126" s="7">
        <v>0.98237916281347504</v>
      </c>
      <c r="L126" s="8">
        <v>0.9379393573691357</v>
      </c>
      <c r="M126" s="7">
        <v>0.95563905881603295</v>
      </c>
      <c r="N126" s="8">
        <v>0.84073314225373363</v>
      </c>
      <c r="O126" s="7">
        <v>0.97905879268532481</v>
      </c>
      <c r="P126" s="8">
        <v>0.83840398250113157</v>
      </c>
      <c r="Q126" s="7">
        <v>0.99444920556944072</v>
      </c>
      <c r="R126" s="8">
        <v>0.84875848544275179</v>
      </c>
      <c r="S126" s="7">
        <v>0.99022173023380655</v>
      </c>
      <c r="T126" s="8">
        <v>0.82603710966963351</v>
      </c>
      <c r="U126" s="7">
        <v>0.99291334797031994</v>
      </c>
      <c r="V126" s="8">
        <v>0.82594659828028349</v>
      </c>
      <c r="W126" s="7">
        <v>0.99452952961239816</v>
      </c>
      <c r="X126" s="8">
        <v>0.83554080555136501</v>
      </c>
      <c r="Y126" s="7">
        <v>0.99471977341354989</v>
      </c>
      <c r="Z126" s="8">
        <v>0.84499321164579866</v>
      </c>
      <c r="AA126" s="7">
        <v>0.99298734078401274</v>
      </c>
      <c r="AB126" s="8">
        <v>0.83064112234122789</v>
      </c>
    </row>
    <row r="127" spans="1:28">
      <c r="A127" s="7">
        <v>0.98282126802046155</v>
      </c>
      <c r="B127" s="8">
        <v>0.95250867400814609</v>
      </c>
      <c r="C127" s="7">
        <v>0.98108733840314766</v>
      </c>
      <c r="D127" s="8">
        <v>0.94731332025946602</v>
      </c>
      <c r="E127" s="7">
        <v>0.98265733235465103</v>
      </c>
      <c r="F127" s="8">
        <v>0.94844772967265079</v>
      </c>
      <c r="G127" s="7">
        <v>0.98657298334132537</v>
      </c>
      <c r="H127" s="8">
        <v>0.95279227636144215</v>
      </c>
      <c r="I127" s="7">
        <v>0.98391051308120658</v>
      </c>
      <c r="J127" s="8">
        <v>0.94108613667219798</v>
      </c>
      <c r="K127" s="7">
        <v>0.98758671047827684</v>
      </c>
      <c r="L127" s="8">
        <v>0.95424045859103945</v>
      </c>
      <c r="M127" s="7">
        <v>0.98450941502580802</v>
      </c>
      <c r="N127" s="8">
        <v>0.94077236385578522</v>
      </c>
      <c r="O127" s="7">
        <v>0.98180753096939111</v>
      </c>
      <c r="P127" s="8">
        <v>0.85470508372303533</v>
      </c>
      <c r="Q127" s="7">
        <v>0.99567195808935083</v>
      </c>
      <c r="R127" s="8">
        <v>0.86021421028812817</v>
      </c>
      <c r="S127" s="7">
        <v>0.99176813927744811</v>
      </c>
      <c r="T127" s="8">
        <v>0.8393483179966813</v>
      </c>
      <c r="U127" s="7">
        <v>0.99417618872097302</v>
      </c>
      <c r="V127" s="8">
        <v>0.83934831799668119</v>
      </c>
      <c r="W127" s="7">
        <v>0.99568852757587312</v>
      </c>
      <c r="X127" s="8">
        <v>0.85184190677326876</v>
      </c>
      <c r="Y127" s="7">
        <v>0.99527506793322018</v>
      </c>
      <c r="Z127" s="8">
        <v>0.85184190677326888</v>
      </c>
      <c r="AA127" s="7">
        <v>0.99390783362173274</v>
      </c>
      <c r="AB127" s="8">
        <v>0.83877206215115396</v>
      </c>
    </row>
    <row r="128" spans="1:28">
      <c r="A128" s="7">
        <v>0.98536040923887724</v>
      </c>
      <c r="B128" s="8">
        <v>0.95834364157489826</v>
      </c>
      <c r="C128" s="7">
        <v>0.98563955907693213</v>
      </c>
      <c r="D128" s="8">
        <v>0.95834364157489826</v>
      </c>
      <c r="E128" s="7">
        <v>0.98374124908248528</v>
      </c>
      <c r="F128" s="8">
        <v>0.95128073615930031</v>
      </c>
      <c r="G128" s="7">
        <v>0.98828495113131165</v>
      </c>
      <c r="H128" s="8">
        <v>0.95810831196258861</v>
      </c>
      <c r="I128" s="7">
        <v>0.98890409067516827</v>
      </c>
      <c r="J128" s="8">
        <v>0.95738723789410174</v>
      </c>
      <c r="K128" s="7">
        <v>0.98858580757433667</v>
      </c>
      <c r="L128" s="8">
        <v>0.95738723789410174</v>
      </c>
      <c r="M128" s="7">
        <v>0.98845822978398046</v>
      </c>
      <c r="N128" s="8">
        <v>0.95458741891688037</v>
      </c>
      <c r="O128" s="7">
        <v>0.98303647506062797</v>
      </c>
      <c r="P128" s="8">
        <v>0.86213003469603278</v>
      </c>
      <c r="Q128" s="7">
        <v>0.99639628656155566</v>
      </c>
      <c r="R128" s="8">
        <v>0.86834515009805424</v>
      </c>
      <c r="S128" s="7">
        <v>0.99238536110831588</v>
      </c>
      <c r="T128" s="8">
        <v>0.84480313772816418</v>
      </c>
      <c r="U128" s="7">
        <v>0.9947146588887642</v>
      </c>
      <c r="V128" s="8">
        <v>0.84619701312415141</v>
      </c>
      <c r="W128" s="7">
        <v>0.9964269748497443</v>
      </c>
      <c r="X128" s="8">
        <v>0.86340624528586496</v>
      </c>
      <c r="Y128" s="7">
        <v>0.99551821464597523</v>
      </c>
      <c r="Z128" s="8">
        <v>0.85507316337305772</v>
      </c>
      <c r="AA128" s="7">
        <v>0.99548860930771133</v>
      </c>
      <c r="AB128" s="8">
        <v>0.85507316337305772</v>
      </c>
    </row>
    <row r="129" spans="1:28">
      <c r="A129" s="7">
        <v>0.98656952410478949</v>
      </c>
      <c r="B129" s="8">
        <v>0.96117664806154779</v>
      </c>
      <c r="C129" s="7">
        <v>0.9867594612181515</v>
      </c>
      <c r="D129" s="8">
        <v>0.96117664806154779</v>
      </c>
      <c r="E129" s="7">
        <v>0.98739026000847108</v>
      </c>
      <c r="F129" s="8">
        <v>0.96094131844923847</v>
      </c>
      <c r="G129" s="7">
        <v>0.98927413955664878</v>
      </c>
      <c r="H129" s="8">
        <v>0.9612550912656509</v>
      </c>
      <c r="I129" s="7">
        <v>0.99003585669038963</v>
      </c>
      <c r="J129" s="8">
        <v>0.96125509126565101</v>
      </c>
      <c r="K129" s="7">
        <v>0.98940344939912084</v>
      </c>
      <c r="L129" s="8">
        <v>0.96022024438075126</v>
      </c>
      <c r="M129" s="7">
        <v>0.99302435799401045</v>
      </c>
      <c r="N129" s="8">
        <v>0.97088852013878413</v>
      </c>
      <c r="O129" s="7">
        <v>0.98387625352297314</v>
      </c>
      <c r="P129" s="8">
        <v>0.86758485442751565</v>
      </c>
      <c r="Q129" s="7">
        <v>0.99704531355892723</v>
      </c>
      <c r="R129" s="8">
        <v>0.87577010107105169</v>
      </c>
      <c r="S129" s="7">
        <v>0.99311663479923529</v>
      </c>
      <c r="T129" s="8">
        <v>0.85165183285563439</v>
      </c>
      <c r="U129" s="7">
        <v>0.99598711517812777</v>
      </c>
      <c r="V129" s="8">
        <v>0.86249811434605517</v>
      </c>
      <c r="W129" s="7">
        <v>0.99677136281603396</v>
      </c>
      <c r="X129" s="8">
        <v>0.86886106501734783</v>
      </c>
      <c r="Y129" s="7">
        <v>0.99591579237899353</v>
      </c>
      <c r="Z129" s="8">
        <v>0.86052798310454059</v>
      </c>
      <c r="AA129" s="7">
        <v>0.99638958639622177</v>
      </c>
      <c r="AB129" s="8">
        <v>0.86663750188565392</v>
      </c>
    </row>
    <row r="130" spans="1:28">
      <c r="A130" s="7">
        <v>0.99246938459153577</v>
      </c>
      <c r="B130" s="8">
        <v>0.97587268064564792</v>
      </c>
      <c r="C130" s="7">
        <v>0.99234500805715087</v>
      </c>
      <c r="D130" s="8">
        <v>0.97587268064564792</v>
      </c>
      <c r="E130" s="7">
        <v>0.98854257924825606</v>
      </c>
      <c r="F130" s="8">
        <v>0.96408809775230075</v>
      </c>
      <c r="G130" s="7">
        <v>0.99353668452765653</v>
      </c>
      <c r="H130" s="8">
        <v>0.97507014632674605</v>
      </c>
      <c r="I130" s="7">
        <v>0.99394787600363155</v>
      </c>
      <c r="J130" s="8">
        <v>0.97507014632674616</v>
      </c>
      <c r="K130" s="7">
        <v>0.99337360328630808</v>
      </c>
      <c r="L130" s="8">
        <v>0.97403529944184641</v>
      </c>
      <c r="M130" s="7">
        <v>0.99390452749633629</v>
      </c>
      <c r="N130" s="8">
        <v>0.97403529944184641</v>
      </c>
      <c r="O130" s="7">
        <v>0.998627679098119</v>
      </c>
      <c r="P130" s="8">
        <v>0.96762407602956724</v>
      </c>
      <c r="Q130" s="7">
        <v>0.99776964203113205</v>
      </c>
      <c r="R130" s="8">
        <v>0.88475788203348948</v>
      </c>
      <c r="S130" s="7">
        <v>0.99434772399449878</v>
      </c>
      <c r="T130" s="8">
        <v>0.86321617136823059</v>
      </c>
      <c r="U130" s="7">
        <v>0.99639417298354127</v>
      </c>
      <c r="V130" s="8">
        <v>0.86795293407753804</v>
      </c>
      <c r="W130" s="7">
        <v>0.99721840488766</v>
      </c>
      <c r="X130" s="8">
        <v>0.87628601599034528</v>
      </c>
      <c r="Y130" s="7">
        <v>0.99675694857447039</v>
      </c>
      <c r="Z130" s="8">
        <v>0.87209232161713679</v>
      </c>
      <c r="AA130" s="7">
        <v>0.99685471175238416</v>
      </c>
      <c r="AB130" s="8">
        <v>0.87406245285865136</v>
      </c>
    </row>
    <row r="131" spans="1:28">
      <c r="A131" s="7">
        <v>0.99587350798325802</v>
      </c>
      <c r="B131" s="8">
        <v>0.98553326293558607</v>
      </c>
      <c r="C131" s="7">
        <v>0.99589741584675451</v>
      </c>
      <c r="D131" s="8">
        <v>0.98553326293558607</v>
      </c>
      <c r="E131" s="7">
        <v>0.99340441932844481</v>
      </c>
      <c r="F131" s="8">
        <v>0.9779031528133959</v>
      </c>
      <c r="G131" s="7">
        <v>0.99435907771499765</v>
      </c>
      <c r="H131" s="8">
        <v>0.97790315281339557</v>
      </c>
      <c r="I131" s="7">
        <v>0.99473655583309262</v>
      </c>
      <c r="J131" s="8">
        <v>0.97790315281339568</v>
      </c>
      <c r="K131" s="7">
        <v>0.99751428140433274</v>
      </c>
      <c r="L131" s="8">
        <v>0.98873133202594654</v>
      </c>
      <c r="M131" s="7">
        <v>0.99489820302045529</v>
      </c>
      <c r="N131" s="8">
        <v>0.97790315281339568</v>
      </c>
      <c r="O131" s="7">
        <v>0.99930769482860338</v>
      </c>
      <c r="P131" s="8">
        <v>0.97575501583949331</v>
      </c>
      <c r="Q131" s="7">
        <v>0.99992469852516708</v>
      </c>
      <c r="R131" s="8">
        <v>0.98479710363554107</v>
      </c>
      <c r="S131" s="7">
        <v>0.996038375096441</v>
      </c>
      <c r="T131" s="8">
        <v>0.87951727259013435</v>
      </c>
      <c r="U131" s="7">
        <v>0.9971922626965174</v>
      </c>
      <c r="V131" s="8">
        <v>0.87951727259013424</v>
      </c>
      <c r="W131" s="7">
        <v>0.99740715598456875</v>
      </c>
      <c r="X131" s="8">
        <v>0.87951727259013412</v>
      </c>
      <c r="Y131" s="7">
        <v>0.99723009893442605</v>
      </c>
      <c r="Z131" s="8">
        <v>0.87951727259013424</v>
      </c>
      <c r="AA131" s="7">
        <v>0.99719623736355234</v>
      </c>
      <c r="AB131" s="8">
        <v>0.87951727259013424</v>
      </c>
    </row>
    <row r="132" spans="1:28">
      <c r="A132" s="7">
        <v>0.99824833359169085</v>
      </c>
      <c r="B132" s="8">
        <v>0.99259918539749581</v>
      </c>
      <c r="C132" s="7">
        <v>0.99831875040146079</v>
      </c>
      <c r="D132" s="8">
        <v>0.99259918539749581</v>
      </c>
      <c r="E132" s="7">
        <v>0.99833466192058429</v>
      </c>
      <c r="F132" s="8">
        <v>0.99259918539749603</v>
      </c>
      <c r="G132" s="7">
        <v>0.99592741627226522</v>
      </c>
      <c r="H132" s="8">
        <v>0.98335797254487844</v>
      </c>
      <c r="I132" s="7">
        <v>0.99861301133439595</v>
      </c>
      <c r="J132" s="8">
        <v>0.99259918539749581</v>
      </c>
      <c r="K132" s="7">
        <v>0.99859426819963593</v>
      </c>
      <c r="L132" s="8">
        <v>0.99259918539749581</v>
      </c>
      <c r="M132" s="7">
        <v>0.99628417128656122</v>
      </c>
      <c r="N132" s="8">
        <v>0.98335797254487856</v>
      </c>
      <c r="O132" s="7">
        <v>0.99997542111817539</v>
      </c>
      <c r="P132" s="8">
        <v>0.98474279680193111</v>
      </c>
      <c r="Q132" s="7">
        <v>1.0000000000000002</v>
      </c>
      <c r="R132" s="8">
        <v>0.99810831196258887</v>
      </c>
      <c r="S132" s="7">
        <v>0.99654825400020131</v>
      </c>
      <c r="T132" s="8">
        <v>0.89097299743551073</v>
      </c>
      <c r="U132" s="7">
        <v>0.9976025256815011</v>
      </c>
      <c r="V132" s="8">
        <v>0.89097299743551062</v>
      </c>
      <c r="W132" s="7">
        <v>0.997774723910128</v>
      </c>
      <c r="X132" s="8">
        <v>0.89097299743551051</v>
      </c>
      <c r="Y132" s="7">
        <v>0.99778867922048486</v>
      </c>
      <c r="Z132" s="8">
        <v>0.89097299743551062</v>
      </c>
      <c r="AA132" s="7">
        <v>0.99778821508957727</v>
      </c>
      <c r="AB132" s="8">
        <v>0.89097299743551062</v>
      </c>
    </row>
    <row r="133" spans="1:28">
      <c r="A133" s="7">
        <v>0.99999999999999967</v>
      </c>
      <c r="B133" s="8">
        <v>0.99805400512897868</v>
      </c>
      <c r="C133" s="7">
        <v>0.99999999999999956</v>
      </c>
      <c r="D133" s="8">
        <v>0.99805400512897868</v>
      </c>
      <c r="E133" s="7">
        <v>0.99999999999999956</v>
      </c>
      <c r="F133" s="8">
        <v>0.9980540051289789</v>
      </c>
      <c r="G133" s="7">
        <v>0.99999999999999978</v>
      </c>
      <c r="H133" s="8">
        <v>0.99805400512897857</v>
      </c>
      <c r="I133" s="7">
        <v>0.99999999999999989</v>
      </c>
      <c r="J133" s="8">
        <v>0.99805400512897868</v>
      </c>
      <c r="K133" s="7">
        <v>1.0000000000000002</v>
      </c>
      <c r="L133" s="8">
        <v>0.99805400512897868</v>
      </c>
      <c r="M133" s="7">
        <v>1.0000000000000002</v>
      </c>
      <c r="N133" s="8">
        <v>0.99805400512897868</v>
      </c>
      <c r="O133" s="7">
        <v>1.0000000000000002</v>
      </c>
      <c r="P133" s="8">
        <v>0.9980540051289789</v>
      </c>
      <c r="Q133" s="7">
        <v>1.0000000000000002</v>
      </c>
      <c r="R133" s="8">
        <v>0.99964398853522429</v>
      </c>
      <c r="S133" s="7">
        <v>0.99693401764449363</v>
      </c>
      <c r="T133" s="8">
        <v>0.89996077839794852</v>
      </c>
      <c r="U133" s="7">
        <v>0.99792304363851969</v>
      </c>
      <c r="V133" s="8">
        <v>0.89996077839794841</v>
      </c>
      <c r="W133" s="7">
        <v>0.99796016358428397</v>
      </c>
      <c r="X133" s="8">
        <v>0.8999607783979483</v>
      </c>
      <c r="Y133" s="7">
        <v>0.99802854016685127</v>
      </c>
      <c r="Z133" s="8">
        <v>0.89996077839794841</v>
      </c>
      <c r="AA133" s="7">
        <v>0.99805167770390701</v>
      </c>
      <c r="AB133" s="8">
        <v>0.89996077839794841</v>
      </c>
    </row>
    <row r="134" spans="1:28">
      <c r="A134" s="7">
        <v>0.99999999999999967</v>
      </c>
      <c r="B134" s="8">
        <v>1</v>
      </c>
      <c r="C134" s="7">
        <v>0.99999999999999956</v>
      </c>
      <c r="D134" s="8">
        <v>1</v>
      </c>
      <c r="E134" s="7">
        <v>0.99999999999999956</v>
      </c>
      <c r="F134" s="8">
        <v>1.0000000000000002</v>
      </c>
      <c r="G134" s="7">
        <v>0.99999999999999978</v>
      </c>
      <c r="H134" s="8">
        <v>0.99999999999999989</v>
      </c>
      <c r="I134" s="7">
        <v>0.99999999999999989</v>
      </c>
      <c r="J134" s="8">
        <v>1</v>
      </c>
      <c r="K134" s="7">
        <v>1.0000000000000002</v>
      </c>
      <c r="L134" s="8">
        <v>1</v>
      </c>
      <c r="M134" s="7">
        <v>1.0000000000000002</v>
      </c>
      <c r="N134" s="8">
        <v>1</v>
      </c>
      <c r="O134" s="7">
        <v>1.0000000000000002</v>
      </c>
      <c r="P134" s="8">
        <v>1.0000000000000002</v>
      </c>
      <c r="Q134" s="7">
        <v>1.0000000000000002</v>
      </c>
      <c r="R134" s="8">
        <v>1.0000000000000002</v>
      </c>
      <c r="S134" s="7">
        <v>1</v>
      </c>
      <c r="T134" s="8">
        <v>1</v>
      </c>
      <c r="U134" s="7">
        <v>0.99999999999999989</v>
      </c>
      <c r="V134" s="8">
        <v>1</v>
      </c>
      <c r="W134" s="7">
        <v>1</v>
      </c>
      <c r="X134" s="8">
        <v>0.99999999999999989</v>
      </c>
      <c r="Y134" s="7">
        <v>1</v>
      </c>
      <c r="Z134" s="8">
        <v>1</v>
      </c>
      <c r="AA134" s="7">
        <v>1</v>
      </c>
      <c r="AB134" s="8">
        <v>1</v>
      </c>
    </row>
    <row r="135" spans="1:28">
      <c r="W135" s="7"/>
      <c r="X135" s="8"/>
      <c r="Y135" s="7"/>
      <c r="Z135" s="8"/>
      <c r="AA135" s="8"/>
    </row>
    <row r="136" spans="1:28">
      <c r="W136" s="7"/>
      <c r="X136" s="8"/>
      <c r="Y136" s="7"/>
      <c r="Z136" s="8"/>
      <c r="AA136" s="8"/>
    </row>
    <row r="137" spans="1:28">
      <c r="W137" s="7"/>
      <c r="X137" s="8"/>
      <c r="Y137" s="7"/>
      <c r="Z137" s="8"/>
      <c r="AA137" s="8"/>
    </row>
    <row r="138" spans="1:28">
      <c r="W138" s="7"/>
      <c r="X138" s="8"/>
      <c r="Y138" s="7"/>
      <c r="Z138" s="8"/>
      <c r="AA138" s="8"/>
    </row>
    <row r="139" spans="1:28">
      <c r="W139" s="7"/>
      <c r="X139" s="8"/>
      <c r="Y139" s="7"/>
      <c r="Z139" s="8"/>
      <c r="AA139" s="8"/>
    </row>
    <row r="140" spans="1:28">
      <c r="W140" s="7"/>
      <c r="X140" s="8"/>
      <c r="Y140" s="7"/>
      <c r="Z140" s="8"/>
      <c r="AA140" s="8"/>
    </row>
    <row r="141" spans="1:28">
      <c r="W141" s="7"/>
      <c r="X141" s="8"/>
      <c r="Y141" s="7"/>
      <c r="Z141" s="8"/>
      <c r="AA141" s="8"/>
    </row>
    <row r="142" spans="1:28">
      <c r="W142" s="7"/>
      <c r="X142" s="8"/>
      <c r="Y142" s="7"/>
      <c r="Z142" s="8"/>
      <c r="AA142" s="8"/>
    </row>
    <row r="143" spans="1:28">
      <c r="W143" s="7"/>
      <c r="X143" s="8"/>
      <c r="Y143" s="7"/>
      <c r="Z143" s="8"/>
      <c r="AA143" s="8"/>
    </row>
    <row r="144" spans="1:28">
      <c r="W144" s="7"/>
      <c r="X144" s="8"/>
      <c r="Y144" s="7"/>
      <c r="Z144" s="8"/>
      <c r="AA144" s="8"/>
    </row>
    <row r="145" spans="23:27">
      <c r="W145" s="7"/>
      <c r="X145" s="8"/>
      <c r="Y145" s="7"/>
      <c r="Z145" s="8"/>
      <c r="AA145" s="8"/>
    </row>
    <row r="146" spans="23:27">
      <c r="W146" s="7"/>
      <c r="X146" s="8"/>
      <c r="Y146" s="7"/>
      <c r="Z146" s="8"/>
      <c r="AA146" s="8"/>
    </row>
    <row r="147" spans="23:27">
      <c r="W147" s="7"/>
      <c r="X147" s="8"/>
      <c r="Y147" s="7"/>
      <c r="Z147" s="8"/>
      <c r="AA147" s="8"/>
    </row>
    <row r="148" spans="23:27">
      <c r="W148" s="7"/>
      <c r="X148" s="8"/>
      <c r="Y148" s="7"/>
      <c r="Z148" s="8"/>
      <c r="AA148" s="8"/>
    </row>
    <row r="149" spans="23:27">
      <c r="W149" s="7"/>
      <c r="X149" s="8"/>
      <c r="Y149" s="7"/>
      <c r="Z149" s="8"/>
      <c r="AA149" s="8"/>
    </row>
    <row r="150" spans="23:27">
      <c r="W150" s="7"/>
      <c r="X150" s="8"/>
      <c r="Y150" s="7"/>
      <c r="Z150" s="8"/>
      <c r="AA150" s="8"/>
    </row>
    <row r="151" spans="23:27">
      <c r="W151" s="7"/>
      <c r="X151" s="8"/>
      <c r="Y151" s="7"/>
      <c r="Z151" s="8"/>
      <c r="AA151" s="8"/>
    </row>
    <row r="152" spans="23:27">
      <c r="W152" s="7"/>
      <c r="X152" s="8"/>
      <c r="Y152" s="7"/>
      <c r="Z152" s="8"/>
      <c r="AA152" s="8"/>
    </row>
    <row r="153" spans="23:27">
      <c r="W153" s="7"/>
      <c r="X153" s="8"/>
      <c r="Y153" s="7"/>
      <c r="Z153" s="8"/>
      <c r="AA153" s="8"/>
    </row>
    <row r="154" spans="23:27">
      <c r="W154" s="7"/>
      <c r="X154" s="8"/>
      <c r="Y154" s="7"/>
      <c r="Z154" s="8"/>
      <c r="AA154" s="8"/>
    </row>
    <row r="155" spans="23:27">
      <c r="W155" s="7"/>
      <c r="X155" s="8"/>
      <c r="Y155" s="7"/>
      <c r="Z155" s="8"/>
      <c r="AA155" s="8"/>
    </row>
    <row r="156" spans="23:27">
      <c r="W156" s="7"/>
      <c r="X156" s="8"/>
      <c r="Y156" s="7"/>
      <c r="Z156" s="8"/>
      <c r="AA156" s="8"/>
    </row>
    <row r="157" spans="23:27">
      <c r="W157" s="7"/>
      <c r="X157" s="8"/>
      <c r="Y157" s="7"/>
      <c r="Z157" s="8"/>
      <c r="AA157" s="8"/>
    </row>
    <row r="158" spans="23:27">
      <c r="W158" s="7"/>
      <c r="X158" s="8"/>
      <c r="Y158" s="7"/>
      <c r="Z158" s="8"/>
      <c r="AA158" s="8"/>
    </row>
    <row r="159" spans="23:27">
      <c r="W159" s="7"/>
      <c r="X159" s="8"/>
      <c r="Y159" s="7"/>
      <c r="Z159" s="8"/>
      <c r="AA159" s="8"/>
    </row>
    <row r="160" spans="23:27">
      <c r="W160" s="7"/>
      <c r="X160" s="8"/>
      <c r="Y160" s="7"/>
      <c r="Z160" s="8"/>
      <c r="AA160" s="8"/>
    </row>
    <row r="161" spans="23:27">
      <c r="W161" s="7"/>
      <c r="X161" s="8"/>
      <c r="Y161" s="7"/>
      <c r="Z161" s="8"/>
      <c r="AA161" s="8"/>
    </row>
    <row r="162" spans="23:27">
      <c r="W162" s="7"/>
      <c r="X162" s="8"/>
      <c r="Y162" s="7"/>
      <c r="Z162" s="8"/>
      <c r="AA162" s="8"/>
    </row>
    <row r="163" spans="23:27">
      <c r="W163" s="7"/>
      <c r="X163" s="8"/>
      <c r="Y163" s="7"/>
      <c r="Z163" s="8"/>
      <c r="AA163" s="8"/>
    </row>
    <row r="164" spans="23:27">
      <c r="W164" s="7"/>
      <c r="X164" s="8"/>
      <c r="Y164" s="7"/>
      <c r="Z164" s="8"/>
      <c r="AA164" s="8"/>
    </row>
    <row r="165" spans="23:27">
      <c r="W165" s="7"/>
      <c r="X165" s="8"/>
      <c r="Y165" s="7"/>
      <c r="Z165" s="8"/>
      <c r="AA165" s="8"/>
    </row>
    <row r="166" spans="23:27">
      <c r="W166" s="7"/>
      <c r="X166" s="8"/>
      <c r="Y166" s="7"/>
      <c r="Z166" s="8"/>
      <c r="AA166" s="8"/>
    </row>
    <row r="167" spans="23:27">
      <c r="W167" s="7"/>
      <c r="X167" s="8"/>
      <c r="Y167" s="7"/>
      <c r="Z167" s="8"/>
      <c r="AA167" s="8"/>
    </row>
    <row r="168" spans="23:27">
      <c r="W168" s="7"/>
      <c r="X168" s="8"/>
      <c r="Y168" s="7"/>
      <c r="Z168" s="8"/>
      <c r="AA168" s="8"/>
    </row>
    <row r="169" spans="23:27">
      <c r="W169" s="7"/>
      <c r="X169" s="8"/>
      <c r="Y169" s="7"/>
      <c r="Z169" s="8"/>
      <c r="AA169" s="8"/>
    </row>
    <row r="170" spans="23:27">
      <c r="W170" s="7"/>
      <c r="X170" s="8"/>
      <c r="Y170" s="7"/>
      <c r="Z170" s="8"/>
      <c r="AA170" s="8"/>
    </row>
    <row r="171" spans="23:27">
      <c r="W171" s="7"/>
      <c r="X171" s="8"/>
      <c r="Y171" s="7"/>
      <c r="Z171" s="8"/>
      <c r="AA171" s="8"/>
    </row>
    <row r="172" spans="23:27">
      <c r="W172" s="7"/>
      <c r="X172" s="8"/>
      <c r="Y172" s="7"/>
      <c r="Z172" s="8"/>
      <c r="AA172" s="8"/>
    </row>
    <row r="173" spans="23:27">
      <c r="W173" s="7"/>
      <c r="X173" s="8"/>
      <c r="Y173" s="7"/>
      <c r="Z173" s="8"/>
      <c r="AA173" s="8"/>
    </row>
    <row r="174" spans="23:27">
      <c r="W174" s="7"/>
      <c r="X174" s="8"/>
      <c r="Y174" s="7"/>
      <c r="Z174" s="8"/>
      <c r="AA174" s="8"/>
    </row>
    <row r="175" spans="23:27">
      <c r="W175" s="7"/>
      <c r="X175" s="8"/>
      <c r="Y175" s="7"/>
      <c r="Z175" s="8"/>
      <c r="AA175" s="8"/>
    </row>
    <row r="176" spans="23:27">
      <c r="W176" s="7"/>
      <c r="X176" s="8"/>
      <c r="Y176" s="7"/>
      <c r="Z176" s="8"/>
      <c r="AA176" s="8"/>
    </row>
    <row r="177" spans="23:27">
      <c r="W177" s="7"/>
      <c r="X177" s="8"/>
      <c r="Y177" s="7"/>
      <c r="Z177" s="8"/>
      <c r="AA177" s="8"/>
    </row>
    <row r="178" spans="23:27">
      <c r="W178" s="7"/>
      <c r="X178" s="8"/>
      <c r="Y178" s="7"/>
      <c r="Z178" s="8"/>
      <c r="AA178" s="8"/>
    </row>
    <row r="179" spans="23:27">
      <c r="W179" s="7"/>
      <c r="X179" s="8"/>
      <c r="Y179" s="7"/>
      <c r="Z179" s="8"/>
      <c r="AA179" s="8"/>
    </row>
    <row r="180" spans="23:27">
      <c r="W180" s="7"/>
      <c r="X180" s="8"/>
      <c r="Y180" s="7"/>
      <c r="Z180" s="8"/>
      <c r="AA180" s="8"/>
    </row>
    <row r="181" spans="23:27">
      <c r="W181" s="7"/>
      <c r="X181" s="8"/>
      <c r="Y181" s="7"/>
      <c r="Z181" s="8"/>
      <c r="AA181" s="8"/>
    </row>
    <row r="182" spans="23:27">
      <c r="W182" s="7"/>
      <c r="X182" s="8"/>
      <c r="Y182" s="7"/>
      <c r="Z182" s="8"/>
      <c r="AA182" s="8"/>
    </row>
    <row r="183" spans="23:27">
      <c r="W183" s="7"/>
      <c r="X183" s="8"/>
      <c r="Y183" s="7"/>
      <c r="Z183" s="8"/>
      <c r="AA183" s="8"/>
    </row>
    <row r="184" spans="23:27">
      <c r="W184" s="7"/>
      <c r="X184" s="8"/>
      <c r="Y184" s="7"/>
      <c r="Z184" s="8"/>
      <c r="AA184" s="8"/>
    </row>
    <row r="185" spans="23:27">
      <c r="W185" s="7"/>
      <c r="X185" s="8"/>
      <c r="Y185" s="7"/>
      <c r="Z185" s="8"/>
      <c r="AA185" s="8"/>
    </row>
    <row r="186" spans="23:27">
      <c r="W186" s="7"/>
      <c r="X186" s="8"/>
      <c r="Y186" s="7"/>
      <c r="Z186" s="8"/>
      <c r="AA186" s="8"/>
    </row>
    <row r="187" spans="23:27">
      <c r="W187" s="7"/>
      <c r="X187" s="8"/>
      <c r="Y187" s="7"/>
      <c r="Z187" s="8"/>
      <c r="AA187" s="8"/>
    </row>
    <row r="188" spans="23:27">
      <c r="W188" s="7"/>
      <c r="X188" s="8"/>
      <c r="Y188" s="7"/>
      <c r="Z188" s="8"/>
      <c r="AA188" s="8"/>
    </row>
    <row r="189" spans="23:27">
      <c r="W189" s="7"/>
      <c r="X189" s="8"/>
      <c r="Y189" s="7"/>
      <c r="Z189" s="8"/>
      <c r="AA189" s="8"/>
    </row>
    <row r="190" spans="23:27">
      <c r="W190" s="7"/>
      <c r="X190" s="8"/>
      <c r="Y190" s="7"/>
      <c r="Z190" s="8"/>
      <c r="AA190" s="8"/>
    </row>
    <row r="191" spans="23:27">
      <c r="W191" s="7"/>
      <c r="X191" s="8"/>
      <c r="Y191" s="7"/>
      <c r="Z191" s="8"/>
      <c r="AA191" s="8"/>
    </row>
    <row r="192" spans="23:27">
      <c r="W192" s="7"/>
      <c r="X192" s="8"/>
      <c r="Y192" s="7"/>
      <c r="Z192" s="8"/>
      <c r="AA192" s="8"/>
    </row>
    <row r="193" spans="23:27">
      <c r="W193" s="7"/>
      <c r="X193" s="8"/>
      <c r="Y193" s="7"/>
      <c r="Z193" s="8"/>
      <c r="AA193" s="8"/>
    </row>
    <row r="194" spans="23:27">
      <c r="W194" s="7"/>
      <c r="X194" s="8"/>
      <c r="Y194" s="7"/>
      <c r="Z194" s="8"/>
      <c r="AA194" s="8"/>
    </row>
    <row r="195" spans="23:27">
      <c r="W195" s="7"/>
      <c r="X195" s="8"/>
      <c r="Y195" s="7"/>
      <c r="Z195" s="8"/>
      <c r="AA195" s="8"/>
    </row>
    <row r="196" spans="23:27">
      <c r="W196" s="7"/>
      <c r="X196" s="8"/>
      <c r="Y196" s="7"/>
      <c r="Z196" s="8"/>
      <c r="AA196" s="8"/>
    </row>
    <row r="197" spans="23:27">
      <c r="W197" s="7"/>
      <c r="X197" s="8"/>
      <c r="Y197" s="7"/>
      <c r="Z197" s="8"/>
      <c r="AA197" s="8"/>
    </row>
    <row r="198" spans="23:27">
      <c r="W198" s="7"/>
      <c r="X198" s="8"/>
      <c r="Y198" s="7"/>
      <c r="Z198" s="8"/>
      <c r="AA198" s="8"/>
    </row>
    <row r="199" spans="23:27">
      <c r="W199" s="7"/>
      <c r="X199" s="8"/>
      <c r="Y199" s="7"/>
      <c r="Z199" s="8"/>
      <c r="AA199" s="8"/>
    </row>
    <row r="200" spans="23:27">
      <c r="W200" s="7"/>
      <c r="X200" s="8"/>
      <c r="Y200" s="7"/>
      <c r="Z200" s="8"/>
      <c r="AA200" s="8"/>
    </row>
    <row r="201" spans="23:27">
      <c r="W201" s="7"/>
      <c r="X201" s="8"/>
      <c r="Y201" s="7"/>
      <c r="Z201" s="8"/>
      <c r="AA201" s="8"/>
    </row>
    <row r="202" spans="23:27">
      <c r="W202" s="7"/>
      <c r="X202" s="8"/>
      <c r="Y202" s="7"/>
      <c r="Z202" s="8"/>
      <c r="AA202" s="8"/>
    </row>
    <row r="203" spans="23:27">
      <c r="W203" s="7"/>
      <c r="X203" s="8"/>
      <c r="Y203" s="7"/>
      <c r="Z203" s="8"/>
      <c r="AA203" s="8"/>
    </row>
    <row r="204" spans="23:27">
      <c r="W204" s="7"/>
      <c r="X204" s="8"/>
      <c r="Y204" s="7"/>
      <c r="Z204" s="8"/>
      <c r="AA204" s="8"/>
    </row>
    <row r="205" spans="23:27">
      <c r="W205" s="7"/>
      <c r="X205" s="8"/>
      <c r="Y205" s="7"/>
      <c r="Z205" s="8"/>
      <c r="AA205" s="8"/>
    </row>
    <row r="206" spans="23:27">
      <c r="W206" s="7"/>
      <c r="X206" s="8"/>
      <c r="Y206" s="7"/>
      <c r="Z206" s="8"/>
      <c r="AA206" s="8"/>
    </row>
    <row r="207" spans="23:27">
      <c r="W207" s="7"/>
      <c r="X207" s="8"/>
      <c r="Y207" s="7"/>
      <c r="Z207" s="8"/>
      <c r="AA207" s="8"/>
    </row>
    <row r="208" spans="23:27">
      <c r="W208" s="7"/>
      <c r="X208" s="8"/>
      <c r="Y208" s="7"/>
      <c r="Z208" s="8"/>
      <c r="AA208" s="8"/>
    </row>
    <row r="209" spans="23:27">
      <c r="W209" s="7"/>
      <c r="X209" s="8"/>
      <c r="Y209" s="7"/>
      <c r="Z209" s="8"/>
      <c r="AA209" s="8"/>
    </row>
    <row r="210" spans="23:27">
      <c r="W210" s="7"/>
      <c r="X210" s="8"/>
      <c r="Y210" s="7"/>
      <c r="Z210" s="8"/>
      <c r="AA210" s="8"/>
    </row>
    <row r="211" spans="23:27">
      <c r="W211" s="7"/>
      <c r="X211" s="8"/>
      <c r="Y211" s="7"/>
      <c r="Z211" s="8"/>
      <c r="AA211" s="8"/>
    </row>
    <row r="212" spans="23:27">
      <c r="W212" s="7"/>
      <c r="X212" s="8"/>
      <c r="Y212" s="7"/>
      <c r="Z212" s="8"/>
      <c r="AA212" s="8"/>
    </row>
    <row r="213" spans="23:27">
      <c r="W213" s="7"/>
      <c r="X213" s="8"/>
      <c r="Y213" s="7"/>
      <c r="Z213" s="8"/>
      <c r="AA213" s="8"/>
    </row>
    <row r="214" spans="23:27">
      <c r="W214" s="7"/>
      <c r="X214" s="8"/>
      <c r="Y214" s="7"/>
      <c r="Z214" s="8"/>
      <c r="AA214" s="8"/>
    </row>
    <row r="215" spans="23:27">
      <c r="W215" s="7"/>
      <c r="X215" s="8"/>
      <c r="Y215" s="7"/>
      <c r="Z215" s="8"/>
      <c r="AA215" s="8"/>
    </row>
    <row r="216" spans="23:27">
      <c r="W216" s="7"/>
      <c r="X216" s="8"/>
      <c r="Y216" s="7"/>
      <c r="Z216" s="8"/>
      <c r="AA216" s="8"/>
    </row>
    <row r="217" spans="23:27">
      <c r="W217" s="7"/>
      <c r="X217" s="8"/>
      <c r="Y217" s="7"/>
      <c r="Z217" s="8"/>
      <c r="AA217" s="8"/>
    </row>
  </sheetData>
  <mergeCells count="14">
    <mergeCell ref="AA1:AB1"/>
    <mergeCell ref="A1:B1"/>
    <mergeCell ref="K1:L1"/>
    <mergeCell ref="O1:P1"/>
    <mergeCell ref="W1:X1"/>
    <mergeCell ref="Y1:Z1"/>
    <mergeCell ref="C1:D1"/>
    <mergeCell ref="E1:F1"/>
    <mergeCell ref="G1:H1"/>
    <mergeCell ref="I1:J1"/>
    <mergeCell ref="M1:N1"/>
    <mergeCell ref="Q1:R1"/>
    <mergeCell ref="S1:T1"/>
    <mergeCell ref="U1:V1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901"/>
  <sheetViews>
    <sheetView topLeftCell="A46" workbookViewId="0">
      <selection activeCell="B2" sqref="B2:B21"/>
    </sheetView>
  </sheetViews>
  <sheetFormatPr defaultRowHeight="15"/>
  <cols>
    <col min="10" max="10" width="12.7109375" customWidth="1"/>
  </cols>
  <sheetData>
    <row r="1" spans="1:15">
      <c r="A1" s="1" t="s">
        <v>0</v>
      </c>
      <c r="B1" t="s">
        <v>145</v>
      </c>
      <c r="C1" s="2" t="s">
        <v>1</v>
      </c>
      <c r="D1" s="2" t="s">
        <v>146</v>
      </c>
      <c r="E1" s="5" t="s">
        <v>147</v>
      </c>
      <c r="F1" s="5" t="s">
        <v>148</v>
      </c>
      <c r="G1" s="5" t="s">
        <v>149</v>
      </c>
      <c r="H1" s="5" t="s">
        <v>150</v>
      </c>
      <c r="I1" s="9" t="s">
        <v>151</v>
      </c>
      <c r="J1" s="2"/>
      <c r="K1" s="2"/>
      <c r="L1" s="2"/>
      <c r="M1" s="2"/>
      <c r="N1" s="2"/>
      <c r="O1" s="2"/>
    </row>
    <row r="2" spans="1:15">
      <c r="A2" s="3" t="s">
        <v>63</v>
      </c>
      <c r="B2">
        <v>2.08</v>
      </c>
      <c r="C2" s="4">
        <v>1287</v>
      </c>
      <c r="D2" s="4">
        <f t="shared" ref="D2:D33" si="0">C2/B2</f>
        <v>618.75</v>
      </c>
      <c r="E2" s="6">
        <f>C2/322550</f>
        <v>3.9900790575104631E-3</v>
      </c>
      <c r="F2" s="7">
        <f>E2</f>
        <v>3.9900790575104631E-3</v>
      </c>
      <c r="G2" s="8">
        <f>B2/3314.5</f>
        <v>6.2754563282546388E-4</v>
      </c>
      <c r="H2" s="8">
        <f>G2</f>
        <v>6.2754563282546388E-4</v>
      </c>
      <c r="I2">
        <f>F2*H3-F3*H2</f>
        <v>2.4719762768773924E-6</v>
      </c>
      <c r="J2" s="9" t="s">
        <v>152</v>
      </c>
      <c r="K2" s="7"/>
      <c r="L2" s="8"/>
      <c r="M2" s="4"/>
      <c r="N2" s="4"/>
      <c r="O2" s="4"/>
    </row>
    <row r="3" spans="1:15">
      <c r="A3" s="3" t="s">
        <v>69</v>
      </c>
      <c r="B3">
        <v>5.63</v>
      </c>
      <c r="C3" s="4">
        <v>2213</v>
      </c>
      <c r="D3" s="4">
        <f t="shared" si="0"/>
        <v>393.0728241563055</v>
      </c>
      <c r="E3" s="6">
        <f t="shared" ref="E3:E66" si="1">C3/322550</f>
        <v>6.8609517904200902E-3</v>
      </c>
      <c r="F3" s="7">
        <f>F2+E3</f>
        <v>1.0851030847930553E-2</v>
      </c>
      <c r="G3" s="8">
        <f t="shared" ref="G3:G66" si="2">B3/3314.5</f>
        <v>1.6985970734650776E-3</v>
      </c>
      <c r="H3" s="8">
        <f>H2+G3</f>
        <v>2.3261427062905415E-3</v>
      </c>
      <c r="I3">
        <f t="shared" ref="I3:I66" si="3">F3*H4-F4*H3</f>
        <v>2.7536452137338395E-6</v>
      </c>
      <c r="J3" s="2"/>
      <c r="K3" s="7"/>
      <c r="L3" s="8"/>
      <c r="M3" s="2"/>
      <c r="N3" s="2"/>
      <c r="O3" s="2"/>
    </row>
    <row r="4" spans="1:15">
      <c r="A4" s="3" t="s">
        <v>112</v>
      </c>
      <c r="B4">
        <v>6.15</v>
      </c>
      <c r="C4" s="4">
        <v>2410</v>
      </c>
      <c r="D4" s="4">
        <f t="shared" si="0"/>
        <v>391.869918699187</v>
      </c>
      <c r="E4" s="6">
        <f t="shared" si="1"/>
        <v>7.4717098124321814E-3</v>
      </c>
      <c r="F4" s="7">
        <f t="shared" ref="F4:F67" si="4">F3+E4</f>
        <v>1.8322740660362734E-2</v>
      </c>
      <c r="G4" s="8">
        <f t="shared" si="2"/>
        <v>1.8554834816714438E-3</v>
      </c>
      <c r="H4" s="8">
        <f t="shared" ref="H4:H67" si="5">H3+G4</f>
        <v>4.1816261879619853E-3</v>
      </c>
      <c r="I4">
        <f t="shared" si="3"/>
        <v>5.182341771857362E-6</v>
      </c>
      <c r="J4" s="2"/>
      <c r="K4" s="7"/>
      <c r="L4" s="8"/>
      <c r="M4" s="2"/>
      <c r="N4" s="2"/>
      <c r="O4" s="2"/>
    </row>
    <row r="5" spans="1:15">
      <c r="A5" s="3" t="s">
        <v>57</v>
      </c>
      <c r="B5">
        <v>8.6999999999999993</v>
      </c>
      <c r="C5" s="4">
        <v>3310</v>
      </c>
      <c r="D5" s="4">
        <f t="shared" si="0"/>
        <v>380.45977011494256</v>
      </c>
      <c r="E5" s="6">
        <f t="shared" si="1"/>
        <v>1.0261974887614324E-2</v>
      </c>
      <c r="F5" s="7">
        <f t="shared" si="4"/>
        <v>2.8584715547977056E-2</v>
      </c>
      <c r="G5" s="8">
        <f t="shared" si="2"/>
        <v>2.6248302911449687E-3</v>
      </c>
      <c r="H5" s="8">
        <f t="shared" si="5"/>
        <v>6.8064564791069544E-3</v>
      </c>
      <c r="I5">
        <f t="shared" si="3"/>
        <v>9.5345959359577066E-6</v>
      </c>
      <c r="J5" s="2"/>
      <c r="K5" s="7"/>
      <c r="L5" s="8"/>
      <c r="M5" s="2"/>
      <c r="N5" s="2"/>
      <c r="O5" s="2"/>
    </row>
    <row r="6" spans="1:15">
      <c r="A6" s="3" t="s">
        <v>120</v>
      </c>
      <c r="B6">
        <v>4.7</v>
      </c>
      <c r="C6" s="4">
        <v>1469</v>
      </c>
      <c r="D6" s="4">
        <f t="shared" si="0"/>
        <v>312.55319148936167</v>
      </c>
      <c r="E6" s="6">
        <f t="shared" si="1"/>
        <v>4.5543326616028518E-3</v>
      </c>
      <c r="F6" s="7">
        <f t="shared" si="4"/>
        <v>3.3139048209579906E-2</v>
      </c>
      <c r="G6" s="8">
        <f t="shared" si="2"/>
        <v>1.4180117664806156E-3</v>
      </c>
      <c r="H6" s="8">
        <f t="shared" si="5"/>
        <v>8.2244682455875698E-3</v>
      </c>
      <c r="I6">
        <f t="shared" si="3"/>
        <v>1.5524333161325943E-5</v>
      </c>
      <c r="J6" s="2"/>
      <c r="K6" s="7"/>
      <c r="L6" s="8"/>
      <c r="M6" s="2"/>
      <c r="N6" s="2"/>
      <c r="O6" s="2"/>
    </row>
    <row r="7" spans="1:15">
      <c r="A7" s="3" t="s">
        <v>40</v>
      </c>
      <c r="B7">
        <v>6.36</v>
      </c>
      <c r="C7" s="4">
        <v>1885</v>
      </c>
      <c r="D7" s="4">
        <f t="shared" si="0"/>
        <v>296.38364779874212</v>
      </c>
      <c r="E7" s="6">
        <f t="shared" si="1"/>
        <v>5.8440551852425981E-3</v>
      </c>
      <c r="F7" s="7">
        <f t="shared" si="4"/>
        <v>3.8983103394822506E-2</v>
      </c>
      <c r="G7" s="8">
        <f t="shared" si="2"/>
        <v>1.9188414542163222E-3</v>
      </c>
      <c r="H7" s="8">
        <f t="shared" si="5"/>
        <v>1.0143309699803892E-2</v>
      </c>
      <c r="I7">
        <f t="shared" si="3"/>
        <v>2.2025147088023007E-4</v>
      </c>
      <c r="J7" s="2"/>
      <c r="K7" s="7"/>
      <c r="L7" s="8"/>
      <c r="M7" s="2"/>
      <c r="N7" s="2"/>
      <c r="O7" s="2"/>
    </row>
    <row r="8" spans="1:15">
      <c r="A8" s="3" t="s">
        <v>15</v>
      </c>
      <c r="B8">
        <v>55.86</v>
      </c>
      <c r="C8" s="4">
        <v>13888</v>
      </c>
      <c r="D8" s="4">
        <f t="shared" si="0"/>
        <v>248.62155388471177</v>
      </c>
      <c r="E8" s="6">
        <f t="shared" si="1"/>
        <v>4.3056890404588433E-2</v>
      </c>
      <c r="F8" s="7">
        <f t="shared" si="4"/>
        <v>8.2039993799410932E-2</v>
      </c>
      <c r="G8" s="8">
        <f t="shared" si="2"/>
        <v>1.6853220696937697E-2</v>
      </c>
      <c r="H8" s="8">
        <f t="shared" si="5"/>
        <v>2.6996530396741589E-2</v>
      </c>
      <c r="I8">
        <f t="shared" si="3"/>
        <v>2.6882701088463534E-5</v>
      </c>
      <c r="J8" s="2"/>
      <c r="K8" s="7"/>
      <c r="L8" s="8"/>
      <c r="M8" s="2"/>
      <c r="N8" s="2"/>
      <c r="O8" s="2"/>
    </row>
    <row r="9" spans="1:15">
      <c r="A9" s="3" t="s">
        <v>66</v>
      </c>
      <c r="B9">
        <v>6.28</v>
      </c>
      <c r="C9" s="4">
        <v>1536</v>
      </c>
      <c r="D9" s="4">
        <f t="shared" si="0"/>
        <v>244.5859872611465</v>
      </c>
      <c r="E9" s="6">
        <f t="shared" si="1"/>
        <v>4.762052394977523E-3</v>
      </c>
      <c r="F9" s="7">
        <f t="shared" si="4"/>
        <v>8.6802046194388457E-2</v>
      </c>
      <c r="G9" s="8">
        <f t="shared" si="2"/>
        <v>1.8947050837230352E-3</v>
      </c>
      <c r="H9" s="8">
        <f t="shared" si="5"/>
        <v>2.8891235480464624E-2</v>
      </c>
      <c r="I9">
        <f t="shared" si="3"/>
        <v>1.0527343075416879E-4</v>
      </c>
      <c r="J9" s="2"/>
      <c r="K9" s="7"/>
      <c r="L9" s="8"/>
      <c r="M9" s="2"/>
      <c r="N9" s="2"/>
      <c r="O9" s="2"/>
    </row>
    <row r="10" spans="1:15">
      <c r="A10" s="3" t="s">
        <v>128</v>
      </c>
      <c r="B10">
        <v>23.31</v>
      </c>
      <c r="C10" s="4">
        <v>5640</v>
      </c>
      <c r="D10" s="4">
        <f t="shared" si="0"/>
        <v>241.95624195624197</v>
      </c>
      <c r="E10" s="6">
        <f t="shared" si="1"/>
        <v>1.7485661137808091E-2</v>
      </c>
      <c r="F10" s="7">
        <f t="shared" si="4"/>
        <v>0.10428770733219656</v>
      </c>
      <c r="G10" s="8">
        <f t="shared" si="2"/>
        <v>7.0327349524815204E-3</v>
      </c>
      <c r="H10" s="8">
        <f t="shared" si="5"/>
        <v>3.5923970432946144E-2</v>
      </c>
      <c r="I10">
        <f t="shared" si="3"/>
        <v>2.7967458085166076E-4</v>
      </c>
      <c r="J10" s="2"/>
      <c r="K10" s="7"/>
      <c r="L10" s="8"/>
      <c r="M10" s="2"/>
      <c r="N10" s="2"/>
      <c r="O10" s="2"/>
    </row>
    <row r="11" spans="1:15">
      <c r="A11" s="3" t="s">
        <v>56</v>
      </c>
      <c r="B11">
        <v>59.1</v>
      </c>
      <c r="C11" s="4">
        <v>14185</v>
      </c>
      <c r="D11" s="4">
        <f t="shared" si="0"/>
        <v>240.01692047377327</v>
      </c>
      <c r="E11" s="6">
        <f t="shared" si="1"/>
        <v>4.397767787939854E-2</v>
      </c>
      <c r="F11" s="7">
        <f t="shared" si="4"/>
        <v>0.1482653852115951</v>
      </c>
      <c r="G11" s="8">
        <f t="shared" si="2"/>
        <v>1.7830743701915824E-2</v>
      </c>
      <c r="H11" s="8">
        <f t="shared" si="5"/>
        <v>5.3754714134861964E-2</v>
      </c>
      <c r="I11">
        <f t="shared" si="3"/>
        <v>4.4156958525481266E-5</v>
      </c>
      <c r="J11" s="2"/>
      <c r="K11" s="7"/>
      <c r="L11" s="8"/>
      <c r="M11" s="2"/>
      <c r="N11" s="2"/>
      <c r="O11" s="2"/>
    </row>
    <row r="12" spans="1:15">
      <c r="A12" s="3" t="s">
        <v>51</v>
      </c>
      <c r="B12">
        <v>4.5599999999999996</v>
      </c>
      <c r="C12" s="4">
        <v>959</v>
      </c>
      <c r="D12" s="4">
        <f t="shared" si="0"/>
        <v>210.30701754385967</v>
      </c>
      <c r="E12" s="6">
        <f t="shared" si="1"/>
        <v>2.9731824523329714E-3</v>
      </c>
      <c r="F12" s="7">
        <f t="shared" si="4"/>
        <v>0.15123856766392807</v>
      </c>
      <c r="G12" s="8">
        <f t="shared" si="2"/>
        <v>1.375773118117363E-3</v>
      </c>
      <c r="H12" s="8">
        <f t="shared" si="5"/>
        <v>5.5130487252979324E-2</v>
      </c>
      <c r="I12">
        <f t="shared" si="3"/>
        <v>2.347786774846948E-5</v>
      </c>
      <c r="J12" s="4"/>
      <c r="K12" s="7"/>
      <c r="L12" s="8"/>
      <c r="M12" s="4"/>
      <c r="N12" s="4"/>
      <c r="O12" s="4"/>
    </row>
    <row r="13" spans="1:15">
      <c r="A13" s="3" t="s">
        <v>105</v>
      </c>
      <c r="B13">
        <v>2.35</v>
      </c>
      <c r="C13" s="4">
        <v>490</v>
      </c>
      <c r="D13" s="4">
        <f t="shared" si="0"/>
        <v>208.51063829787233</v>
      </c>
      <c r="E13" s="6">
        <f t="shared" si="1"/>
        <v>1.5191443187102774E-3</v>
      </c>
      <c r="F13" s="7">
        <f t="shared" si="4"/>
        <v>0.15275771198263835</v>
      </c>
      <c r="G13" s="8">
        <f t="shared" si="2"/>
        <v>7.0900588324030779E-4</v>
      </c>
      <c r="H13" s="8">
        <f t="shared" si="5"/>
        <v>5.583949313621963E-2</v>
      </c>
      <c r="I13">
        <f t="shared" si="3"/>
        <v>6.1121326815682941E-5</v>
      </c>
      <c r="J13" s="2"/>
      <c r="K13" s="7"/>
      <c r="L13" s="8"/>
      <c r="M13" s="1"/>
      <c r="N13" s="1"/>
      <c r="O13" s="2"/>
    </row>
    <row r="14" spans="1:15">
      <c r="A14" s="3" t="s">
        <v>117</v>
      </c>
      <c r="B14">
        <v>5.09</v>
      </c>
      <c r="C14" s="4">
        <v>1002</v>
      </c>
      <c r="D14" s="4">
        <f t="shared" si="0"/>
        <v>196.8565815324165</v>
      </c>
      <c r="E14" s="6">
        <f t="shared" si="1"/>
        <v>3.1064951170361186E-3</v>
      </c>
      <c r="F14" s="7">
        <f t="shared" si="4"/>
        <v>0.15586420709967447</v>
      </c>
      <c r="G14" s="8">
        <f t="shared" si="2"/>
        <v>1.53567657263539E-3</v>
      </c>
      <c r="H14" s="8">
        <f t="shared" si="5"/>
        <v>5.737516970885502E-2</v>
      </c>
      <c r="I14">
        <f t="shared" si="3"/>
        <v>4.0638028360471048E-5</v>
      </c>
      <c r="J14" s="2"/>
      <c r="K14" s="7"/>
      <c r="L14" s="8"/>
      <c r="M14" s="1"/>
      <c r="N14" s="1"/>
      <c r="O14" s="2"/>
    </row>
    <row r="15" spans="1:15">
      <c r="A15" s="3" t="s">
        <v>144</v>
      </c>
      <c r="B15">
        <v>3.13</v>
      </c>
      <c r="C15" s="4">
        <v>599</v>
      </c>
      <c r="D15" s="4">
        <f t="shared" si="0"/>
        <v>191.3738019169329</v>
      </c>
      <c r="E15" s="6">
        <f t="shared" si="1"/>
        <v>1.8570764222601147E-3</v>
      </c>
      <c r="F15" s="7">
        <f t="shared" si="4"/>
        <v>0.15772128352193457</v>
      </c>
      <c r="G15" s="8">
        <f t="shared" si="2"/>
        <v>9.4433549554985661E-4</v>
      </c>
      <c r="H15" s="8">
        <f t="shared" si="5"/>
        <v>5.8319505204404876E-2</v>
      </c>
      <c r="I15">
        <f t="shared" si="3"/>
        <v>2.9957263499242118E-4</v>
      </c>
      <c r="J15" s="2"/>
      <c r="K15" s="7"/>
      <c r="L15" s="8"/>
      <c r="M15" s="2"/>
      <c r="N15" s="2"/>
      <c r="O15" s="2"/>
    </row>
    <row r="16" spans="1:15">
      <c r="A16" s="3" t="s">
        <v>111</v>
      </c>
      <c r="B16">
        <v>22.9</v>
      </c>
      <c r="C16" s="4">
        <v>4370</v>
      </c>
      <c r="D16" s="4">
        <f t="shared" si="0"/>
        <v>190.82969432314411</v>
      </c>
      <c r="E16" s="6">
        <f t="shared" si="1"/>
        <v>1.354828708727329E-2</v>
      </c>
      <c r="F16" s="7">
        <f t="shared" si="4"/>
        <v>0.17126957060920786</v>
      </c>
      <c r="G16" s="8">
        <f t="shared" si="2"/>
        <v>6.909036053703424E-3</v>
      </c>
      <c r="H16" s="8">
        <f t="shared" si="5"/>
        <v>6.52285412581083E-2</v>
      </c>
      <c r="I16">
        <f t="shared" si="3"/>
        <v>4.3346972088159109E-4</v>
      </c>
      <c r="J16" s="2"/>
      <c r="K16" s="7"/>
      <c r="L16" s="8"/>
      <c r="M16" s="2"/>
      <c r="N16" s="2"/>
      <c r="O16" s="2"/>
    </row>
    <row r="17" spans="1:15">
      <c r="A17" s="3" t="s">
        <v>21</v>
      </c>
      <c r="B17">
        <v>31.8</v>
      </c>
      <c r="C17" s="4">
        <v>5982</v>
      </c>
      <c r="D17" s="4">
        <f t="shared" si="0"/>
        <v>188.11320754716979</v>
      </c>
      <c r="E17" s="6">
        <f t="shared" si="1"/>
        <v>1.8545961866377306E-2</v>
      </c>
      <c r="F17" s="7">
        <f t="shared" si="4"/>
        <v>0.18981553247558516</v>
      </c>
      <c r="G17" s="8">
        <f t="shared" si="2"/>
        <v>9.5942072710816107E-3</v>
      </c>
      <c r="H17" s="8">
        <f t="shared" si="5"/>
        <v>7.4822748529189909E-2</v>
      </c>
      <c r="I17">
        <f t="shared" si="3"/>
        <v>1.6746243932847654E-4</v>
      </c>
      <c r="J17" s="2"/>
      <c r="K17" s="7"/>
      <c r="L17" s="8"/>
      <c r="M17" s="2"/>
      <c r="N17" s="2"/>
      <c r="O17" s="2"/>
    </row>
    <row r="18" spans="1:15">
      <c r="A18" s="3" t="s">
        <v>135</v>
      </c>
      <c r="B18">
        <v>12.03</v>
      </c>
      <c r="C18" s="4">
        <v>2248</v>
      </c>
      <c r="D18" s="4">
        <f t="shared" si="0"/>
        <v>186.86616791354948</v>
      </c>
      <c r="E18" s="6">
        <f t="shared" si="1"/>
        <v>6.9694620988993957E-3</v>
      </c>
      <c r="F18" s="7">
        <f t="shared" si="4"/>
        <v>0.19678499457448456</v>
      </c>
      <c r="G18" s="8">
        <f t="shared" si="2"/>
        <v>3.6295067129280432E-3</v>
      </c>
      <c r="H18" s="8">
        <f t="shared" si="5"/>
        <v>7.8452255242117949E-2</v>
      </c>
      <c r="I18">
        <f t="shared" si="3"/>
        <v>1.3858473028010541E-3</v>
      </c>
      <c r="J18" s="4"/>
      <c r="K18" s="7"/>
      <c r="L18" s="8"/>
      <c r="M18" s="4"/>
      <c r="N18" s="4"/>
      <c r="O18" s="4"/>
    </row>
    <row r="19" spans="1:15">
      <c r="A19" s="3" t="s">
        <v>14</v>
      </c>
      <c r="B19">
        <v>96.37</v>
      </c>
      <c r="C19" s="4">
        <v>17826</v>
      </c>
      <c r="D19" s="4">
        <f t="shared" si="0"/>
        <v>184.97457715056552</v>
      </c>
      <c r="E19" s="6">
        <f t="shared" si="1"/>
        <v>5.5265850255774296E-2</v>
      </c>
      <c r="F19" s="7">
        <f t="shared" si="4"/>
        <v>0.25205084483025886</v>
      </c>
      <c r="G19" s="8">
        <f t="shared" si="2"/>
        <v>2.9075275305475941E-2</v>
      </c>
      <c r="H19" s="8">
        <f t="shared" si="5"/>
        <v>0.1075275305475939</v>
      </c>
      <c r="I19">
        <f t="shared" si="3"/>
        <v>1.139201330175553E-4</v>
      </c>
      <c r="J19" s="4"/>
      <c r="K19" s="7"/>
      <c r="L19" s="8"/>
      <c r="M19" s="4"/>
      <c r="N19" s="4"/>
      <c r="O19" s="4"/>
    </row>
    <row r="20" spans="1:15">
      <c r="A20" s="3" t="s">
        <v>100</v>
      </c>
      <c r="B20">
        <v>6.5</v>
      </c>
      <c r="C20" s="4">
        <v>1141</v>
      </c>
      <c r="D20" s="4">
        <f t="shared" si="0"/>
        <v>175.53846153846155</v>
      </c>
      <c r="E20" s="6">
        <f t="shared" si="1"/>
        <v>3.5374360564253606E-3</v>
      </c>
      <c r="F20" s="7">
        <f t="shared" si="4"/>
        <v>0.25558828088668423</v>
      </c>
      <c r="G20" s="8">
        <f t="shared" si="2"/>
        <v>1.9610801025795746E-3</v>
      </c>
      <c r="H20" s="8">
        <f t="shared" si="5"/>
        <v>0.10948861065017347</v>
      </c>
      <c r="I20">
        <f t="shared" si="3"/>
        <v>5.5067479110017942E-5</v>
      </c>
      <c r="J20" s="2"/>
      <c r="K20" s="7"/>
      <c r="L20" s="8"/>
      <c r="M20" s="2"/>
      <c r="N20" s="2"/>
      <c r="O20" s="2"/>
    </row>
    <row r="21" spans="1:15">
      <c r="A21" s="3" t="s">
        <v>113</v>
      </c>
      <c r="B21">
        <v>3.1</v>
      </c>
      <c r="C21" s="4">
        <v>542</v>
      </c>
      <c r="D21" s="4">
        <f t="shared" si="0"/>
        <v>174.83870967741936</v>
      </c>
      <c r="E21" s="6">
        <f t="shared" si="1"/>
        <v>1.6803596341652457E-3</v>
      </c>
      <c r="F21" s="7">
        <f t="shared" si="4"/>
        <v>0.25726864052084947</v>
      </c>
      <c r="G21" s="8">
        <f t="shared" si="2"/>
        <v>9.3528435661487412E-4</v>
      </c>
      <c r="H21" s="8">
        <f t="shared" si="5"/>
        <v>0.11042389500678834</v>
      </c>
      <c r="I21">
        <f t="shared" si="3"/>
        <v>2.6056815177197268E-4</v>
      </c>
      <c r="J21" s="2"/>
      <c r="K21" s="7"/>
      <c r="L21" s="8"/>
      <c r="M21" s="2"/>
      <c r="N21" s="2"/>
      <c r="O21" s="2"/>
    </row>
    <row r="22" spans="1:15">
      <c r="A22" s="3" t="s">
        <v>72</v>
      </c>
      <c r="B22">
        <v>14.26</v>
      </c>
      <c r="C22" s="4">
        <v>2472</v>
      </c>
      <c r="D22" s="4">
        <f t="shared" si="0"/>
        <v>173.35203366058906</v>
      </c>
      <c r="E22" s="6">
        <f t="shared" si="1"/>
        <v>7.6639280731669512E-3</v>
      </c>
      <c r="F22" s="7">
        <f t="shared" si="4"/>
        <v>0.26493256859401643</v>
      </c>
      <c r="G22" s="8">
        <f t="shared" si="2"/>
        <v>4.3023080404284205E-3</v>
      </c>
      <c r="H22" s="8">
        <f t="shared" si="5"/>
        <v>0.11472620304721676</v>
      </c>
      <c r="I22">
        <f t="shared" si="3"/>
        <v>2.4660656535187286E-4</v>
      </c>
      <c r="J22" s="2"/>
      <c r="K22" s="7"/>
      <c r="L22" s="8"/>
      <c r="M22" s="2"/>
      <c r="N22" s="2"/>
      <c r="O22" s="2"/>
    </row>
    <row r="23" spans="1:15">
      <c r="A23" s="3" t="s">
        <v>109</v>
      </c>
      <c r="B23">
        <v>13.36</v>
      </c>
      <c r="C23" s="4">
        <v>2309</v>
      </c>
      <c r="D23" s="4">
        <f t="shared" si="0"/>
        <v>172.82934131736528</v>
      </c>
      <c r="E23" s="6">
        <f t="shared" si="1"/>
        <v>7.1585800651061847E-3</v>
      </c>
      <c r="F23" s="7">
        <f t="shared" si="4"/>
        <v>0.27209114865912259</v>
      </c>
      <c r="G23" s="8">
        <f t="shared" si="2"/>
        <v>4.0307738723789404E-3</v>
      </c>
      <c r="H23" s="8">
        <f t="shared" si="5"/>
        <v>0.11875697691959569</v>
      </c>
      <c r="I23">
        <f t="shared" si="3"/>
        <v>4.4744036171443652E-4</v>
      </c>
      <c r="J23" s="2"/>
      <c r="K23" s="7"/>
      <c r="L23" s="8"/>
      <c r="M23" s="2"/>
      <c r="N23" s="2"/>
      <c r="O23" s="2"/>
    </row>
    <row r="24" spans="1:15">
      <c r="A24" s="3" t="s">
        <v>44</v>
      </c>
      <c r="B24">
        <v>23.44</v>
      </c>
      <c r="C24" s="4">
        <v>4011</v>
      </c>
      <c r="D24" s="4">
        <f t="shared" si="0"/>
        <v>171.11774744027304</v>
      </c>
      <c r="E24" s="6">
        <f t="shared" si="1"/>
        <v>1.2435281351728415E-2</v>
      </c>
      <c r="F24" s="7">
        <f t="shared" si="4"/>
        <v>0.28452643001085098</v>
      </c>
      <c r="G24" s="8">
        <f t="shared" si="2"/>
        <v>7.071956554533112E-3</v>
      </c>
      <c r="H24" s="8">
        <f t="shared" si="5"/>
        <v>0.1258289334741288</v>
      </c>
      <c r="I24">
        <f t="shared" si="3"/>
        <v>5.482030860815279E-4</v>
      </c>
      <c r="J24" s="2"/>
      <c r="K24" s="7"/>
      <c r="L24" s="8"/>
      <c r="M24" s="2"/>
      <c r="N24" s="2"/>
      <c r="O24" s="2"/>
    </row>
    <row r="25" spans="1:15">
      <c r="A25" s="3" t="s">
        <v>127</v>
      </c>
      <c r="B25">
        <v>25.35</v>
      </c>
      <c r="C25" s="4">
        <v>4173</v>
      </c>
      <c r="D25" s="4">
        <f t="shared" si="0"/>
        <v>164.61538461538461</v>
      </c>
      <c r="E25" s="6">
        <f t="shared" si="1"/>
        <v>1.2937529065261201E-2</v>
      </c>
      <c r="F25" s="7">
        <f t="shared" si="4"/>
        <v>0.29746395907611217</v>
      </c>
      <c r="G25" s="8">
        <f t="shared" si="2"/>
        <v>7.6482124000603413E-3</v>
      </c>
      <c r="H25" s="8">
        <f t="shared" si="5"/>
        <v>0.13347714587418913</v>
      </c>
      <c r="I25">
        <f t="shared" si="3"/>
        <v>6.1145882233378662E-4</v>
      </c>
      <c r="J25" s="2"/>
      <c r="K25" s="7"/>
      <c r="L25" s="8"/>
      <c r="M25" s="2"/>
      <c r="N25" s="2"/>
      <c r="O25" s="2"/>
    </row>
    <row r="26" spans="1:15">
      <c r="A26" s="3" t="s">
        <v>20</v>
      </c>
      <c r="B26">
        <v>27.89</v>
      </c>
      <c r="C26" s="4">
        <v>4571</v>
      </c>
      <c r="D26" s="4">
        <f t="shared" si="0"/>
        <v>163.89386877016852</v>
      </c>
      <c r="E26" s="6">
        <f t="shared" si="1"/>
        <v>1.4171446287397303E-2</v>
      </c>
      <c r="F26" s="7">
        <f t="shared" si="4"/>
        <v>0.31163540536350948</v>
      </c>
      <c r="G26" s="8">
        <f t="shared" si="2"/>
        <v>8.4145421632222054E-3</v>
      </c>
      <c r="H26" s="8">
        <f t="shared" si="5"/>
        <v>0.14189168803741134</v>
      </c>
      <c r="I26">
        <f t="shared" si="3"/>
        <v>6.7577686194866815E-4</v>
      </c>
      <c r="J26" s="2"/>
      <c r="K26" s="7"/>
      <c r="L26" s="8"/>
      <c r="M26" s="2"/>
      <c r="N26" s="2"/>
      <c r="O26" s="2"/>
    </row>
    <row r="27" spans="1:15">
      <c r="A27" s="3" t="s">
        <v>130</v>
      </c>
      <c r="B27">
        <v>26.74</v>
      </c>
      <c r="C27" s="4">
        <v>4179</v>
      </c>
      <c r="D27" s="4">
        <f t="shared" si="0"/>
        <v>156.28272251308903</v>
      </c>
      <c r="E27" s="6">
        <f t="shared" si="1"/>
        <v>1.295613083242908E-2</v>
      </c>
      <c r="F27" s="7">
        <f t="shared" si="4"/>
        <v>0.32459153619593856</v>
      </c>
      <c r="G27" s="8">
        <f t="shared" si="2"/>
        <v>8.0675818373812033E-3</v>
      </c>
      <c r="H27" s="8">
        <f t="shared" si="5"/>
        <v>0.14995926987479255</v>
      </c>
      <c r="I27">
        <f t="shared" si="3"/>
        <v>5.3463027818537179E-4</v>
      </c>
      <c r="J27" s="2"/>
      <c r="K27" s="7"/>
      <c r="L27" s="8"/>
      <c r="M27" s="2"/>
      <c r="N27" s="2"/>
      <c r="O27" s="2"/>
    </row>
    <row r="28" spans="1:15">
      <c r="A28" s="3" t="s">
        <v>39</v>
      </c>
      <c r="B28">
        <v>19.260000000000002</v>
      </c>
      <c r="C28" s="4">
        <v>2907</v>
      </c>
      <c r="D28" s="4">
        <f t="shared" si="0"/>
        <v>150.93457943925233</v>
      </c>
      <c r="E28" s="6">
        <f t="shared" si="1"/>
        <v>9.0125561928383197E-3</v>
      </c>
      <c r="F28" s="7">
        <f t="shared" si="4"/>
        <v>0.33360409238877686</v>
      </c>
      <c r="G28" s="8">
        <f t="shared" si="2"/>
        <v>5.8108311962588631E-3</v>
      </c>
      <c r="H28" s="8">
        <f t="shared" si="5"/>
        <v>0.15577010107105141</v>
      </c>
      <c r="I28">
        <f t="shared" si="3"/>
        <v>2.389773433665518E-3</v>
      </c>
      <c r="J28" s="4"/>
      <c r="K28" s="7"/>
      <c r="L28" s="8"/>
      <c r="M28" s="4"/>
      <c r="N28" s="4"/>
      <c r="O28" s="4"/>
    </row>
    <row r="29" spans="1:15">
      <c r="A29" s="3" t="s">
        <v>126</v>
      </c>
      <c r="B29">
        <v>81.349999999999994</v>
      </c>
      <c r="C29" s="4">
        <v>12006</v>
      </c>
      <c r="D29" s="4">
        <f t="shared" si="0"/>
        <v>147.58451137062079</v>
      </c>
      <c r="E29" s="6">
        <f t="shared" si="1"/>
        <v>3.7222136102929779E-2</v>
      </c>
      <c r="F29" s="7">
        <f t="shared" si="4"/>
        <v>0.37082622849170666</v>
      </c>
      <c r="G29" s="8">
        <f t="shared" si="2"/>
        <v>2.454367174536129E-2</v>
      </c>
      <c r="H29" s="8">
        <f t="shared" si="5"/>
        <v>0.1803137728164127</v>
      </c>
      <c r="I29">
        <f t="shared" si="3"/>
        <v>5.9237265343797807E-4</v>
      </c>
      <c r="J29" s="2"/>
      <c r="K29" s="7"/>
      <c r="L29" s="8"/>
      <c r="M29" s="2"/>
      <c r="N29" s="2"/>
      <c r="O29" s="2"/>
    </row>
    <row r="30" spans="1:15">
      <c r="A30" s="3" t="s">
        <v>59</v>
      </c>
      <c r="B30">
        <v>19.809999999999999</v>
      </c>
      <c r="C30" s="4">
        <v>2905</v>
      </c>
      <c r="D30" s="4">
        <f t="shared" si="0"/>
        <v>146.64310954063606</v>
      </c>
      <c r="E30" s="6">
        <f t="shared" si="1"/>
        <v>9.0063556037823598E-3</v>
      </c>
      <c r="F30" s="7">
        <f t="shared" si="4"/>
        <v>0.37983258409548903</v>
      </c>
      <c r="G30" s="8">
        <f t="shared" si="2"/>
        <v>5.9767687434002107E-3</v>
      </c>
      <c r="H30" s="8">
        <f t="shared" si="5"/>
        <v>0.18629054155981292</v>
      </c>
      <c r="I30">
        <f t="shared" si="3"/>
        <v>1.115687226068654E-3</v>
      </c>
      <c r="J30" s="2"/>
      <c r="K30" s="7"/>
      <c r="L30" s="8"/>
      <c r="M30" s="2"/>
      <c r="N30" s="2"/>
      <c r="O30" s="2"/>
    </row>
    <row r="31" spans="1:15">
      <c r="A31" s="3" t="s">
        <v>119</v>
      </c>
      <c r="B31">
        <v>36.82</v>
      </c>
      <c r="C31" s="4">
        <v>5374</v>
      </c>
      <c r="D31" s="4">
        <f t="shared" si="0"/>
        <v>145.95328625746876</v>
      </c>
      <c r="E31" s="6">
        <f t="shared" si="1"/>
        <v>1.6660982793365371E-2</v>
      </c>
      <c r="F31" s="7">
        <f t="shared" si="4"/>
        <v>0.3964935668888544</v>
      </c>
      <c r="G31" s="8">
        <f t="shared" si="2"/>
        <v>1.1108764519535375E-2</v>
      </c>
      <c r="H31" s="8">
        <f t="shared" si="5"/>
        <v>0.1973993060793483</v>
      </c>
      <c r="I31">
        <f t="shared" si="3"/>
        <v>2.2701334934255302E-4</v>
      </c>
      <c r="J31" s="2"/>
      <c r="K31" s="7"/>
      <c r="L31" s="8"/>
      <c r="M31" s="2"/>
      <c r="N31" s="2"/>
      <c r="O31" s="2"/>
    </row>
    <row r="32" spans="1:15">
      <c r="A32" s="3" t="s">
        <v>64</v>
      </c>
      <c r="B32">
        <v>7.07</v>
      </c>
      <c r="C32" s="4">
        <v>1011</v>
      </c>
      <c r="D32" s="4">
        <f t="shared" si="0"/>
        <v>142.99858557284298</v>
      </c>
      <c r="E32" s="6">
        <f t="shared" si="1"/>
        <v>3.1343977677879397E-3</v>
      </c>
      <c r="F32" s="7">
        <f t="shared" si="4"/>
        <v>0.39962796465664235</v>
      </c>
      <c r="G32" s="8">
        <f t="shared" si="2"/>
        <v>2.1330517423442451E-3</v>
      </c>
      <c r="H32" s="8">
        <f t="shared" si="5"/>
        <v>0.19953235782169254</v>
      </c>
      <c r="I32">
        <f t="shared" si="3"/>
        <v>5.2145499455273636E-4</v>
      </c>
      <c r="J32" s="2"/>
      <c r="K32" s="7"/>
      <c r="L32" s="8"/>
      <c r="M32" s="2"/>
      <c r="N32" s="2"/>
      <c r="O32" s="2"/>
    </row>
    <row r="33" spans="1:15">
      <c r="A33" s="3" t="s">
        <v>88</v>
      </c>
      <c r="B33">
        <v>15.71</v>
      </c>
      <c r="C33" s="4">
        <v>2219</v>
      </c>
      <c r="D33" s="4">
        <f t="shared" si="0"/>
        <v>141.24761298535964</v>
      </c>
      <c r="E33" s="6">
        <f t="shared" si="1"/>
        <v>6.8795535575879706E-3</v>
      </c>
      <c r="F33" s="7">
        <f t="shared" si="4"/>
        <v>0.40650751821423031</v>
      </c>
      <c r="G33" s="8">
        <f t="shared" si="2"/>
        <v>4.739779755619249E-3</v>
      </c>
      <c r="H33" s="8">
        <f t="shared" si="5"/>
        <v>0.2042721375773118</v>
      </c>
      <c r="I33">
        <f t="shared" si="3"/>
        <v>1.1851681797536706E-3</v>
      </c>
      <c r="J33" s="2"/>
      <c r="K33" s="7"/>
      <c r="L33" s="8"/>
      <c r="M33" s="2"/>
      <c r="N33" s="2"/>
      <c r="O33" s="2"/>
    </row>
    <row r="34" spans="1:15">
      <c r="A34" s="3" t="s">
        <v>29</v>
      </c>
      <c r="B34">
        <v>30.69</v>
      </c>
      <c r="C34" s="4">
        <v>4072</v>
      </c>
      <c r="D34" s="4">
        <f t="shared" ref="D34:D65" si="6">C34/B34</f>
        <v>132.68165526230041</v>
      </c>
      <c r="E34" s="6">
        <f t="shared" si="1"/>
        <v>1.2624399317935204E-2</v>
      </c>
      <c r="F34" s="7">
        <f t="shared" si="4"/>
        <v>0.4191319175321655</v>
      </c>
      <c r="G34" s="8">
        <f t="shared" si="2"/>
        <v>9.2593151304872535E-3</v>
      </c>
      <c r="H34" s="8">
        <f t="shared" si="5"/>
        <v>0.21353145270779905</v>
      </c>
      <c r="I34">
        <f t="shared" si="3"/>
        <v>2.0500452451717305E-3</v>
      </c>
      <c r="J34" s="2"/>
      <c r="K34" s="7"/>
      <c r="L34" s="8"/>
      <c r="M34" s="2"/>
      <c r="N34" s="2"/>
      <c r="O34" s="2"/>
    </row>
    <row r="35" spans="1:15">
      <c r="A35" s="3" t="s">
        <v>74</v>
      </c>
      <c r="B35">
        <v>51.12</v>
      </c>
      <c r="C35" s="4">
        <v>6668</v>
      </c>
      <c r="D35" s="4">
        <f t="shared" si="6"/>
        <v>130.43818466353679</v>
      </c>
      <c r="E35" s="6">
        <f t="shared" si="1"/>
        <v>2.0672763912571696E-2</v>
      </c>
      <c r="F35" s="7">
        <f t="shared" si="4"/>
        <v>0.43980468144473717</v>
      </c>
      <c r="G35" s="8">
        <f t="shared" si="2"/>
        <v>1.5423140745210439E-2</v>
      </c>
      <c r="H35" s="8">
        <f t="shared" si="5"/>
        <v>0.2289545934530095</v>
      </c>
      <c r="I35">
        <f t="shared" si="3"/>
        <v>9.375394479038679E-5</v>
      </c>
      <c r="J35" s="4"/>
      <c r="K35" s="7"/>
      <c r="L35" s="8"/>
      <c r="M35" s="4"/>
      <c r="N35" s="4"/>
      <c r="O35" s="4"/>
    </row>
    <row r="36" spans="1:15">
      <c r="A36" s="3" t="s">
        <v>129</v>
      </c>
      <c r="B36">
        <v>2.29</v>
      </c>
      <c r="C36" s="4">
        <v>296</v>
      </c>
      <c r="D36" s="4">
        <f t="shared" si="6"/>
        <v>129.25764192139738</v>
      </c>
      <c r="E36" s="6">
        <f t="shared" si="1"/>
        <v>9.1768718028212683E-4</v>
      </c>
      <c r="F36" s="7">
        <f t="shared" si="4"/>
        <v>0.44072236862501929</v>
      </c>
      <c r="G36" s="8">
        <f t="shared" si="2"/>
        <v>6.9090360537034249E-4</v>
      </c>
      <c r="H36" s="8">
        <f t="shared" si="5"/>
        <v>0.22964549705837983</v>
      </c>
      <c r="I36">
        <f t="shared" si="3"/>
        <v>2.1682776264408954E-3</v>
      </c>
      <c r="J36" s="2"/>
      <c r="K36" s="7"/>
      <c r="L36" s="8"/>
      <c r="M36" s="2"/>
      <c r="N36" s="2"/>
      <c r="O36" s="2"/>
    </row>
    <row r="37" spans="1:15">
      <c r="A37" s="3" t="s">
        <v>82</v>
      </c>
      <c r="B37">
        <v>52.31</v>
      </c>
      <c r="C37" s="4">
        <v>6724</v>
      </c>
      <c r="D37" s="4">
        <f t="shared" si="6"/>
        <v>128.54138787994646</v>
      </c>
      <c r="E37" s="6">
        <f t="shared" si="1"/>
        <v>2.0846380406138582E-2</v>
      </c>
      <c r="F37" s="7">
        <f t="shared" si="4"/>
        <v>0.46156874903115785</v>
      </c>
      <c r="G37" s="8">
        <f t="shared" si="2"/>
        <v>1.5782169256298086E-2</v>
      </c>
      <c r="H37" s="8">
        <f t="shared" si="5"/>
        <v>0.24542766631467791</v>
      </c>
      <c r="I37">
        <f t="shared" si="3"/>
        <v>2.7746126333050292E-4</v>
      </c>
      <c r="J37" s="2"/>
      <c r="K37" s="7"/>
      <c r="L37" s="8"/>
      <c r="M37" s="2"/>
      <c r="N37" s="2"/>
      <c r="O37" s="2"/>
    </row>
    <row r="38" spans="1:15">
      <c r="A38" s="3" t="s">
        <v>18</v>
      </c>
      <c r="B38">
        <v>6.38</v>
      </c>
      <c r="C38" s="4">
        <v>803</v>
      </c>
      <c r="D38" s="4">
        <f t="shared" si="6"/>
        <v>125.86206896551724</v>
      </c>
      <c r="E38" s="6">
        <f t="shared" si="1"/>
        <v>2.489536505968067E-3</v>
      </c>
      <c r="F38" s="7">
        <f t="shared" si="4"/>
        <v>0.46405828553712591</v>
      </c>
      <c r="G38" s="8">
        <f t="shared" si="2"/>
        <v>1.924875546839644E-3</v>
      </c>
      <c r="H38" s="8">
        <f t="shared" si="5"/>
        <v>0.24735254186151756</v>
      </c>
      <c r="I38">
        <f t="shared" si="3"/>
        <v>1.1762981010123158E-3</v>
      </c>
      <c r="J38" s="2"/>
      <c r="K38" s="7"/>
      <c r="L38" s="8"/>
      <c r="M38" s="2"/>
      <c r="N38" s="2"/>
      <c r="O38" s="2"/>
    </row>
    <row r="39" spans="1:15">
      <c r="A39" s="3" t="s">
        <v>27</v>
      </c>
      <c r="B39">
        <v>26.63</v>
      </c>
      <c r="C39" s="4">
        <v>3328</v>
      </c>
      <c r="D39" s="4">
        <f t="shared" si="6"/>
        <v>124.97183627487796</v>
      </c>
      <c r="E39" s="6">
        <f t="shared" si="1"/>
        <v>1.0317780189117966E-2</v>
      </c>
      <c r="F39" s="7">
        <f t="shared" si="4"/>
        <v>0.47437606572624386</v>
      </c>
      <c r="G39" s="8">
        <f t="shared" si="2"/>
        <v>8.0343943279529342E-3</v>
      </c>
      <c r="H39" s="8">
        <f t="shared" si="5"/>
        <v>0.2553869361894705</v>
      </c>
      <c r="I39">
        <f t="shared" si="3"/>
        <v>3.6306309379974255E-4</v>
      </c>
      <c r="J39" s="2"/>
      <c r="K39" s="7"/>
      <c r="L39" s="8"/>
      <c r="M39" s="2"/>
      <c r="N39" s="2"/>
      <c r="O39" s="2"/>
    </row>
    <row r="40" spans="1:15">
      <c r="A40" s="3" t="s">
        <v>58</v>
      </c>
      <c r="B40">
        <v>8.08</v>
      </c>
      <c r="C40" s="4">
        <v>1002</v>
      </c>
      <c r="D40" s="4">
        <f t="shared" si="6"/>
        <v>124.00990099009901</v>
      </c>
      <c r="E40" s="6">
        <f t="shared" si="1"/>
        <v>3.1064951170361186E-3</v>
      </c>
      <c r="F40" s="7">
        <f t="shared" si="4"/>
        <v>0.47748256084328</v>
      </c>
      <c r="G40" s="8">
        <f t="shared" si="2"/>
        <v>2.4377734198219943E-3</v>
      </c>
      <c r="H40" s="8">
        <f t="shared" si="5"/>
        <v>0.25782470960929249</v>
      </c>
      <c r="I40">
        <f t="shared" si="3"/>
        <v>2.4424323267416281E-4</v>
      </c>
      <c r="J40" s="4"/>
      <c r="K40" s="7"/>
      <c r="L40" s="8"/>
      <c r="M40" s="4"/>
      <c r="N40" s="4"/>
      <c r="O40" s="4"/>
    </row>
    <row r="41" spans="1:15">
      <c r="A41" s="3" t="s">
        <v>75</v>
      </c>
      <c r="B41">
        <v>5.18</v>
      </c>
      <c r="C41" s="4">
        <v>628</v>
      </c>
      <c r="D41" s="4">
        <f t="shared" si="6"/>
        <v>121.23552123552125</v>
      </c>
      <c r="E41" s="6">
        <f t="shared" si="1"/>
        <v>1.9469849635715393E-3</v>
      </c>
      <c r="F41" s="7">
        <f t="shared" si="4"/>
        <v>0.47942954580685154</v>
      </c>
      <c r="G41" s="8">
        <f t="shared" si="2"/>
        <v>1.5628299894403378E-3</v>
      </c>
      <c r="H41" s="8">
        <f t="shared" si="5"/>
        <v>0.25938753959873284</v>
      </c>
      <c r="I41">
        <f t="shared" si="3"/>
        <v>1.2529187678169407E-3</v>
      </c>
      <c r="J41" s="2"/>
      <c r="K41" s="7"/>
      <c r="L41" s="8"/>
      <c r="M41" s="2"/>
      <c r="N41" s="2"/>
      <c r="O41" s="2"/>
    </row>
    <row r="42" spans="1:15">
      <c r="A42" s="3" t="s">
        <v>19</v>
      </c>
      <c r="B42">
        <v>25.73</v>
      </c>
      <c r="C42" s="4">
        <v>3070</v>
      </c>
      <c r="D42" s="4">
        <f t="shared" si="6"/>
        <v>119.31597357170618</v>
      </c>
      <c r="E42" s="6">
        <f t="shared" si="1"/>
        <v>9.5179042008990862E-3</v>
      </c>
      <c r="F42" s="7">
        <f t="shared" si="4"/>
        <v>0.48894745000775064</v>
      </c>
      <c r="G42" s="8">
        <f t="shared" si="2"/>
        <v>7.762860159903455E-3</v>
      </c>
      <c r="H42" s="8">
        <f t="shared" si="5"/>
        <v>0.2671503997586363</v>
      </c>
      <c r="I42">
        <f t="shared" si="3"/>
        <v>2.2449726086479216E-4</v>
      </c>
      <c r="J42" s="2"/>
      <c r="K42" s="7"/>
      <c r="L42" s="8"/>
      <c r="M42" s="2"/>
      <c r="N42" s="2"/>
      <c r="O42" s="2"/>
    </row>
    <row r="43" spans="1:15">
      <c r="A43" s="3" t="s">
        <v>52</v>
      </c>
      <c r="B43">
        <v>4.5199999999999996</v>
      </c>
      <c r="C43" s="4">
        <v>534</v>
      </c>
      <c r="D43" s="4">
        <f t="shared" si="6"/>
        <v>118.141592920354</v>
      </c>
      <c r="E43" s="6">
        <f t="shared" si="1"/>
        <v>1.6555572779414045E-3</v>
      </c>
      <c r="F43" s="7">
        <f t="shared" si="4"/>
        <v>0.49060300728569206</v>
      </c>
      <c r="G43" s="8">
        <f t="shared" si="2"/>
        <v>1.3637049328707193E-3</v>
      </c>
      <c r="H43" s="8">
        <f t="shared" si="5"/>
        <v>0.26851410469150705</v>
      </c>
      <c r="I43">
        <f t="shared" si="3"/>
        <v>6.4044920924602455E-4</v>
      </c>
      <c r="J43" s="2"/>
      <c r="K43" s="7"/>
      <c r="L43" s="8"/>
      <c r="M43" s="1"/>
      <c r="N43" s="2"/>
      <c r="O43" s="2"/>
    </row>
    <row r="44" spans="1:15">
      <c r="A44" s="3" t="s">
        <v>96</v>
      </c>
      <c r="B44">
        <v>12.6</v>
      </c>
      <c r="C44" s="4">
        <v>1471</v>
      </c>
      <c r="D44" s="4">
        <f t="shared" si="6"/>
        <v>116.74603174603175</v>
      </c>
      <c r="E44" s="6">
        <f t="shared" si="1"/>
        <v>4.5605332506588126E-3</v>
      </c>
      <c r="F44" s="7">
        <f t="shared" si="4"/>
        <v>0.49516354053635087</v>
      </c>
      <c r="G44" s="8">
        <f t="shared" si="2"/>
        <v>3.8014783526927136E-3</v>
      </c>
      <c r="H44" s="8">
        <f t="shared" si="5"/>
        <v>0.27231558304419978</v>
      </c>
      <c r="I44">
        <f t="shared" si="3"/>
        <v>1.0079884099775394E-3</v>
      </c>
      <c r="J44" s="2"/>
      <c r="K44" s="7"/>
      <c r="L44" s="8"/>
      <c r="M44" s="1"/>
      <c r="N44" s="2"/>
      <c r="O44" s="2"/>
    </row>
    <row r="45" spans="1:15">
      <c r="A45" s="3" t="s">
        <v>133</v>
      </c>
      <c r="B45">
        <v>19.05</v>
      </c>
      <c r="C45" s="4">
        <v>2177</v>
      </c>
      <c r="D45" s="4">
        <f t="shared" si="6"/>
        <v>114.27821522309711</v>
      </c>
      <c r="E45" s="6">
        <f t="shared" si="1"/>
        <v>6.7493411874128039E-3</v>
      </c>
      <c r="F45" s="7">
        <f t="shared" si="4"/>
        <v>0.50191288172376369</v>
      </c>
      <c r="G45" s="8">
        <f t="shared" si="2"/>
        <v>5.7474732237139843E-3</v>
      </c>
      <c r="H45" s="8">
        <f t="shared" si="5"/>
        <v>0.27806305626791378</v>
      </c>
      <c r="I45">
        <f t="shared" si="3"/>
        <v>3.8609407764003678E-4</v>
      </c>
      <c r="J45" s="2"/>
      <c r="K45" s="7"/>
      <c r="L45" s="8"/>
      <c r="M45" s="1"/>
      <c r="N45" s="2"/>
      <c r="O45" s="2"/>
    </row>
    <row r="46" spans="1:15">
      <c r="A46" s="3" t="s">
        <v>76</v>
      </c>
      <c r="B46">
        <v>7.03</v>
      </c>
      <c r="C46" s="4">
        <v>787</v>
      </c>
      <c r="D46" s="4">
        <f t="shared" si="6"/>
        <v>111.94879089615931</v>
      </c>
      <c r="E46" s="6">
        <f t="shared" si="1"/>
        <v>2.4399317935203846E-3</v>
      </c>
      <c r="F46" s="7">
        <f t="shared" si="4"/>
        <v>0.50435281351728412</v>
      </c>
      <c r="G46" s="8">
        <f t="shared" si="2"/>
        <v>2.1209835570976015E-3</v>
      </c>
      <c r="H46" s="8">
        <f t="shared" si="5"/>
        <v>0.28018403982501139</v>
      </c>
      <c r="I46">
        <f t="shared" si="3"/>
        <v>3.187924313060031E-4</v>
      </c>
      <c r="J46" s="2"/>
      <c r="K46" s="7"/>
      <c r="L46" s="8"/>
      <c r="M46" s="1"/>
      <c r="N46" s="2"/>
      <c r="O46" s="2"/>
    </row>
    <row r="47" spans="1:15">
      <c r="A47" s="3" t="s">
        <v>123</v>
      </c>
      <c r="B47">
        <v>5.72</v>
      </c>
      <c r="C47" s="4">
        <v>635</v>
      </c>
      <c r="D47" s="4">
        <f t="shared" si="6"/>
        <v>111.01398601398601</v>
      </c>
      <c r="E47" s="6">
        <f t="shared" si="1"/>
        <v>1.9686870252674004E-3</v>
      </c>
      <c r="F47" s="7">
        <f t="shared" si="4"/>
        <v>0.50632150054255154</v>
      </c>
      <c r="G47" s="8">
        <f t="shared" si="2"/>
        <v>1.7257504902700256E-3</v>
      </c>
      <c r="H47" s="8">
        <f t="shared" si="5"/>
        <v>0.28190979031528141</v>
      </c>
      <c r="I47">
        <f t="shared" si="3"/>
        <v>3.9196417127720928E-4</v>
      </c>
      <c r="J47" s="2"/>
      <c r="K47" s="7"/>
      <c r="L47" s="8"/>
      <c r="M47" s="1"/>
      <c r="N47" s="2"/>
      <c r="O47" s="2"/>
    </row>
    <row r="48" spans="1:15">
      <c r="A48" s="3" t="s">
        <v>107</v>
      </c>
      <c r="B48">
        <v>7</v>
      </c>
      <c r="C48" s="4">
        <v>775</v>
      </c>
      <c r="D48" s="4">
        <f t="shared" si="6"/>
        <v>110.71428571428571</v>
      </c>
      <c r="E48" s="6">
        <f t="shared" si="1"/>
        <v>2.4027282591846224E-3</v>
      </c>
      <c r="F48" s="7">
        <f t="shared" si="4"/>
        <v>0.50872422880173618</v>
      </c>
      <c r="G48" s="8">
        <f t="shared" si="2"/>
        <v>2.1119324181626186E-3</v>
      </c>
      <c r="H48" s="8">
        <f t="shared" si="5"/>
        <v>0.284021722733444</v>
      </c>
      <c r="I48">
        <f t="shared" si="3"/>
        <v>1.1030826791118553E-3</v>
      </c>
      <c r="J48" s="2"/>
      <c r="K48" s="7"/>
      <c r="L48" s="8"/>
      <c r="M48" s="2"/>
      <c r="N48" s="2"/>
      <c r="O48" s="2"/>
    </row>
    <row r="49" spans="1:15">
      <c r="A49" s="3" t="s">
        <v>32</v>
      </c>
      <c r="B49">
        <v>19.47</v>
      </c>
      <c r="C49" s="4">
        <v>2141</v>
      </c>
      <c r="D49" s="4">
        <f t="shared" si="6"/>
        <v>109.96404725218285</v>
      </c>
      <c r="E49" s="6">
        <f t="shared" si="1"/>
        <v>6.6377305844055184E-3</v>
      </c>
      <c r="F49" s="7">
        <f t="shared" si="4"/>
        <v>0.51536195938614171</v>
      </c>
      <c r="G49" s="8">
        <f t="shared" si="2"/>
        <v>5.8741891688037411E-3</v>
      </c>
      <c r="H49" s="8">
        <f t="shared" si="5"/>
        <v>0.28989591190224773</v>
      </c>
      <c r="I49">
        <f t="shared" si="3"/>
        <v>1.4497598674800549E-3</v>
      </c>
      <c r="J49" s="2"/>
      <c r="K49" s="7"/>
      <c r="L49" s="8"/>
      <c r="M49" s="2"/>
      <c r="N49" s="2"/>
      <c r="O49" s="2"/>
    </row>
    <row r="50" spans="1:15">
      <c r="A50" s="3" t="s">
        <v>84</v>
      </c>
      <c r="B50">
        <v>25.11</v>
      </c>
      <c r="C50" s="4">
        <v>2731</v>
      </c>
      <c r="D50" s="4">
        <f t="shared" si="6"/>
        <v>108.76144962166468</v>
      </c>
      <c r="E50" s="6">
        <f t="shared" si="1"/>
        <v>8.4669043559138114E-3</v>
      </c>
      <c r="F50" s="7">
        <f t="shared" si="4"/>
        <v>0.52382886374205551</v>
      </c>
      <c r="G50" s="8">
        <f t="shared" si="2"/>
        <v>7.5758032885804797E-3</v>
      </c>
      <c r="H50" s="8">
        <f t="shared" si="5"/>
        <v>0.29747171519082821</v>
      </c>
      <c r="I50">
        <f t="shared" si="3"/>
        <v>1.0770514856778268E-3</v>
      </c>
      <c r="J50" s="2"/>
      <c r="K50" s="7"/>
      <c r="L50" s="8"/>
      <c r="M50" s="2"/>
      <c r="N50" s="2"/>
      <c r="O50" s="2"/>
    </row>
    <row r="51" spans="1:15">
      <c r="A51" s="3" t="s">
        <v>106</v>
      </c>
      <c r="B51">
        <v>18.13</v>
      </c>
      <c r="C51" s="4">
        <v>1939</v>
      </c>
      <c r="D51" s="4">
        <f t="shared" si="6"/>
        <v>106.94980694980696</v>
      </c>
      <c r="E51" s="6">
        <f t="shared" si="1"/>
        <v>6.0114710897535267E-3</v>
      </c>
      <c r="F51" s="7">
        <f t="shared" si="4"/>
        <v>0.52984033483180903</v>
      </c>
      <c r="G51" s="8">
        <f t="shared" si="2"/>
        <v>5.4699049630411826E-3</v>
      </c>
      <c r="H51" s="8">
        <f t="shared" si="5"/>
        <v>0.30294162015386938</v>
      </c>
      <c r="I51">
        <f t="shared" si="3"/>
        <v>4.2481246760830982E-4</v>
      </c>
      <c r="J51" s="2"/>
      <c r="K51" s="7"/>
      <c r="L51" s="8"/>
      <c r="M51" s="2"/>
      <c r="N51" s="2"/>
      <c r="O51" s="2"/>
    </row>
    <row r="52" spans="1:15">
      <c r="A52" s="3" t="s">
        <v>42</v>
      </c>
      <c r="B52">
        <v>6.97</v>
      </c>
      <c r="C52" s="4">
        <v>734</v>
      </c>
      <c r="D52" s="4">
        <f t="shared" si="6"/>
        <v>105.30846484935438</v>
      </c>
      <c r="E52" s="6">
        <f t="shared" si="1"/>
        <v>2.275616183537436E-3</v>
      </c>
      <c r="F52" s="7">
        <f t="shared" si="4"/>
        <v>0.53211595101534648</v>
      </c>
      <c r="G52" s="8">
        <f t="shared" si="2"/>
        <v>2.1028812792276363E-3</v>
      </c>
      <c r="H52" s="8">
        <f t="shared" si="5"/>
        <v>0.30504450143309703</v>
      </c>
      <c r="I52">
        <f t="shared" si="3"/>
        <v>2.3931053266024183E-4</v>
      </c>
      <c r="J52" s="2"/>
      <c r="K52" s="7"/>
      <c r="L52" s="8"/>
      <c r="M52" s="2"/>
      <c r="N52" s="2"/>
      <c r="O52" s="2"/>
    </row>
    <row r="53" spans="1:15">
      <c r="A53" s="3" t="s">
        <v>81</v>
      </c>
      <c r="B53">
        <v>3.9</v>
      </c>
      <c r="C53" s="4">
        <v>409</v>
      </c>
      <c r="D53" s="4">
        <f t="shared" si="6"/>
        <v>104.87179487179488</v>
      </c>
      <c r="E53" s="6">
        <f t="shared" si="1"/>
        <v>1.2680204619438847E-3</v>
      </c>
      <c r="F53" s="7">
        <f t="shared" si="4"/>
        <v>0.53338397147729033</v>
      </c>
      <c r="G53" s="8">
        <f t="shared" si="2"/>
        <v>1.1766480615477447E-3</v>
      </c>
      <c r="H53" s="8">
        <f t="shared" si="5"/>
        <v>0.3062211494946448</v>
      </c>
      <c r="I53">
        <f t="shared" si="3"/>
        <v>1.0769000019853203E-3</v>
      </c>
      <c r="J53" s="2"/>
      <c r="K53" s="7"/>
      <c r="L53" s="8"/>
      <c r="M53" s="2"/>
      <c r="N53" s="2"/>
      <c r="O53" s="2"/>
    </row>
    <row r="54" spans="1:15">
      <c r="A54" s="3" t="s">
        <v>104</v>
      </c>
      <c r="B54">
        <v>17.14</v>
      </c>
      <c r="C54" s="4">
        <v>1771</v>
      </c>
      <c r="D54" s="4">
        <f t="shared" si="6"/>
        <v>103.32555425904317</v>
      </c>
      <c r="E54" s="6">
        <f t="shared" si="1"/>
        <v>5.4906216090528604E-3</v>
      </c>
      <c r="F54" s="7">
        <f t="shared" si="4"/>
        <v>0.53887459308634322</v>
      </c>
      <c r="G54" s="8">
        <f t="shared" si="2"/>
        <v>5.171217378186755E-3</v>
      </c>
      <c r="H54" s="8">
        <f t="shared" si="5"/>
        <v>0.31139236687283156</v>
      </c>
      <c r="I54">
        <f t="shared" si="3"/>
        <v>2.2944311970913567E-3</v>
      </c>
      <c r="J54" s="2"/>
      <c r="K54" s="7"/>
      <c r="L54" s="8"/>
      <c r="M54" s="2"/>
      <c r="N54" s="2"/>
      <c r="O54" s="2"/>
    </row>
    <row r="55" spans="1:15">
      <c r="A55" s="3" t="s">
        <v>124</v>
      </c>
      <c r="B55">
        <v>35.24</v>
      </c>
      <c r="C55" s="4">
        <v>3558</v>
      </c>
      <c r="D55" s="4">
        <f t="shared" si="6"/>
        <v>100.96481271282633</v>
      </c>
      <c r="E55" s="6">
        <f t="shared" si="1"/>
        <v>1.1030847930553403E-2</v>
      </c>
      <c r="F55" s="7">
        <f t="shared" si="4"/>
        <v>0.54990544101689665</v>
      </c>
      <c r="G55" s="8">
        <f t="shared" si="2"/>
        <v>1.0632071202292957E-2</v>
      </c>
      <c r="H55" s="8">
        <f t="shared" si="5"/>
        <v>0.32202443807512454</v>
      </c>
      <c r="I55">
        <f t="shared" si="3"/>
        <v>2.854454407442697E-4</v>
      </c>
      <c r="J55" s="2"/>
      <c r="K55" s="7"/>
      <c r="L55" s="8"/>
      <c r="M55" s="2"/>
      <c r="N55" s="2"/>
      <c r="O55" s="2"/>
    </row>
    <row r="56" spans="1:15">
      <c r="A56" s="3" t="s">
        <v>50</v>
      </c>
      <c r="B56">
        <v>4.29</v>
      </c>
      <c r="C56" s="4">
        <v>427</v>
      </c>
      <c r="D56" s="4">
        <f t="shared" si="6"/>
        <v>99.533799533799538</v>
      </c>
      <c r="E56" s="6">
        <f t="shared" si="1"/>
        <v>1.3238257634475275E-3</v>
      </c>
      <c r="F56" s="7">
        <f t="shared" si="4"/>
        <v>0.55122926678034412</v>
      </c>
      <c r="G56" s="8">
        <f t="shared" si="2"/>
        <v>1.2943128677025191E-3</v>
      </c>
      <c r="H56" s="8">
        <f t="shared" si="5"/>
        <v>0.32331875094282708</v>
      </c>
      <c r="I56">
        <f t="shared" si="3"/>
        <v>3.6345347181190868E-4</v>
      </c>
      <c r="J56" s="2"/>
      <c r="K56" s="7"/>
      <c r="L56" s="8"/>
      <c r="M56" s="2"/>
      <c r="N56" s="2"/>
      <c r="O56" s="2"/>
    </row>
    <row r="57" spans="1:15">
      <c r="A57" s="3" t="s">
        <v>114</v>
      </c>
      <c r="B57">
        <v>5.41</v>
      </c>
      <c r="C57" s="4">
        <v>535</v>
      </c>
      <c r="D57" s="4">
        <f t="shared" si="6"/>
        <v>98.890942698706098</v>
      </c>
      <c r="E57" s="6">
        <f t="shared" si="1"/>
        <v>1.6586575724693846E-3</v>
      </c>
      <c r="F57" s="7">
        <f t="shared" si="4"/>
        <v>0.55288792435281353</v>
      </c>
      <c r="G57" s="8">
        <f t="shared" si="2"/>
        <v>1.6322220546085382E-3</v>
      </c>
      <c r="H57" s="8">
        <f t="shared" si="5"/>
        <v>0.32495097299743564</v>
      </c>
      <c r="I57">
        <f t="shared" si="3"/>
        <v>2.6269510347788072E-3</v>
      </c>
      <c r="J57" s="2"/>
      <c r="K57" s="7"/>
      <c r="L57" s="8"/>
      <c r="M57" s="2"/>
      <c r="N57" s="2"/>
      <c r="O57" s="2"/>
    </row>
    <row r="58" spans="1:15">
      <c r="A58" s="3" t="s">
        <v>140</v>
      </c>
      <c r="B58">
        <v>38.33</v>
      </c>
      <c r="C58" s="4">
        <v>3739</v>
      </c>
      <c r="D58" s="4">
        <f t="shared" si="6"/>
        <v>97.547612835898775</v>
      </c>
      <c r="E58" s="6">
        <f t="shared" si="1"/>
        <v>1.159200124011781E-2</v>
      </c>
      <c r="F58" s="7">
        <f t="shared" si="4"/>
        <v>0.56447992559293136</v>
      </c>
      <c r="G58" s="8">
        <f t="shared" si="2"/>
        <v>1.1564338512596167E-2</v>
      </c>
      <c r="H58" s="8">
        <f t="shared" si="5"/>
        <v>0.33651531151003178</v>
      </c>
      <c r="I58">
        <f t="shared" si="3"/>
        <v>2.0541216297129128E-3</v>
      </c>
      <c r="J58" s="2"/>
      <c r="K58" s="7"/>
      <c r="L58" s="8"/>
      <c r="M58" s="2"/>
      <c r="N58" s="2"/>
      <c r="O58" s="2"/>
    </row>
    <row r="59" spans="1:15">
      <c r="A59" s="3" t="s">
        <v>134</v>
      </c>
      <c r="B59">
        <v>29.79</v>
      </c>
      <c r="C59" s="4">
        <v>2894</v>
      </c>
      <c r="D59" s="4">
        <f t="shared" si="6"/>
        <v>97.146693521315882</v>
      </c>
      <c r="E59" s="6">
        <f t="shared" si="1"/>
        <v>8.9722523639745779E-3</v>
      </c>
      <c r="F59" s="7">
        <f t="shared" si="4"/>
        <v>0.57345217795690595</v>
      </c>
      <c r="G59" s="8">
        <f t="shared" si="2"/>
        <v>8.9877809624377726E-3</v>
      </c>
      <c r="H59" s="8">
        <f t="shared" si="5"/>
        <v>0.34550309247246958</v>
      </c>
      <c r="I59">
        <f t="shared" si="3"/>
        <v>1.8808991246987983E-3</v>
      </c>
      <c r="J59" s="2"/>
      <c r="K59" s="7"/>
      <c r="L59" s="8"/>
      <c r="M59" s="2"/>
      <c r="N59" s="2"/>
      <c r="O59" s="2"/>
    </row>
    <row r="60" spans="1:15">
      <c r="A60" s="3" t="s">
        <v>25</v>
      </c>
      <c r="B60">
        <v>26.95</v>
      </c>
      <c r="C60" s="4">
        <v>2597</v>
      </c>
      <c r="D60" s="4">
        <f t="shared" si="6"/>
        <v>96.36363636363636</v>
      </c>
      <c r="E60" s="6">
        <f t="shared" si="1"/>
        <v>8.0514648891644707E-3</v>
      </c>
      <c r="F60" s="7">
        <f t="shared" si="4"/>
        <v>0.58150364284607037</v>
      </c>
      <c r="G60" s="8">
        <f t="shared" si="2"/>
        <v>8.1309398099260813E-3</v>
      </c>
      <c r="H60" s="8">
        <f t="shared" si="5"/>
        <v>0.35363403228239565</v>
      </c>
      <c r="I60">
        <f t="shared" si="3"/>
        <v>1.6657178630491987E-3</v>
      </c>
      <c r="J60" s="4"/>
      <c r="K60" s="7"/>
      <c r="L60" s="8"/>
      <c r="M60" s="4"/>
      <c r="N60" s="4"/>
      <c r="O60" s="4"/>
    </row>
    <row r="61" spans="1:15">
      <c r="A61" s="3" t="s">
        <v>71</v>
      </c>
      <c r="B61">
        <v>23.78</v>
      </c>
      <c r="C61" s="4">
        <v>2286</v>
      </c>
      <c r="D61" s="4">
        <f t="shared" si="6"/>
        <v>96.131202691337251</v>
      </c>
      <c r="E61" s="6">
        <f t="shared" si="1"/>
        <v>7.0872732909626418E-3</v>
      </c>
      <c r="F61" s="7">
        <f t="shared" si="4"/>
        <v>0.58859091613703296</v>
      </c>
      <c r="G61" s="8">
        <f t="shared" si="2"/>
        <v>7.1745361291295825E-3</v>
      </c>
      <c r="H61" s="8">
        <f t="shared" si="5"/>
        <v>0.36080856841152525</v>
      </c>
      <c r="I61">
        <f t="shared" si="3"/>
        <v>1.7582977367311958E-3</v>
      </c>
      <c r="J61" s="2"/>
      <c r="K61" s="7"/>
      <c r="L61" s="8"/>
      <c r="M61" s="2"/>
      <c r="N61" s="2"/>
      <c r="O61" s="2"/>
    </row>
    <row r="62" spans="1:15">
      <c r="A62" s="3" t="s">
        <v>43</v>
      </c>
      <c r="B62">
        <v>24.61</v>
      </c>
      <c r="C62" s="4">
        <v>2335</v>
      </c>
      <c r="D62" s="4">
        <f t="shared" si="6"/>
        <v>94.88013002844373</v>
      </c>
      <c r="E62" s="6">
        <f t="shared" si="1"/>
        <v>7.239187722833669E-3</v>
      </c>
      <c r="F62" s="7">
        <f t="shared" si="4"/>
        <v>0.59583010385986668</v>
      </c>
      <c r="G62" s="8">
        <f t="shared" si="2"/>
        <v>7.4249509729974357E-3</v>
      </c>
      <c r="H62" s="8">
        <f t="shared" si="5"/>
        <v>0.3682335193845227</v>
      </c>
      <c r="I62">
        <f t="shared" si="3"/>
        <v>5.0866681512595768E-4</v>
      </c>
      <c r="J62" s="2"/>
      <c r="K62" s="7"/>
      <c r="L62" s="8"/>
      <c r="M62" s="2"/>
      <c r="N62" s="2"/>
      <c r="O62" s="2"/>
    </row>
    <row r="63" spans="1:15">
      <c r="A63" s="3" t="s">
        <v>89</v>
      </c>
      <c r="B63">
        <v>7.11</v>
      </c>
      <c r="C63" s="4">
        <v>674</v>
      </c>
      <c r="D63" s="4">
        <f t="shared" si="6"/>
        <v>94.79606188466947</v>
      </c>
      <c r="E63" s="6">
        <f t="shared" si="1"/>
        <v>2.0895985118586265E-3</v>
      </c>
      <c r="F63" s="7">
        <f t="shared" si="4"/>
        <v>0.59791970237172531</v>
      </c>
      <c r="G63" s="8">
        <f t="shared" si="2"/>
        <v>2.1451199275908887E-3</v>
      </c>
      <c r="H63" s="8">
        <f t="shared" si="5"/>
        <v>0.37037863931211357</v>
      </c>
      <c r="I63">
        <f t="shared" si="3"/>
        <v>4.5227586709739587E-4</v>
      </c>
      <c r="J63" s="4"/>
      <c r="K63" s="7"/>
      <c r="L63" s="8"/>
      <c r="M63" s="4"/>
      <c r="N63" s="4"/>
      <c r="O63" s="4"/>
    </row>
    <row r="64" spans="1:15">
      <c r="A64" s="3" t="s">
        <v>55</v>
      </c>
      <c r="B64">
        <v>6.32</v>
      </c>
      <c r="C64" s="4">
        <v>599</v>
      </c>
      <c r="D64" s="4">
        <f t="shared" si="6"/>
        <v>94.778481012658219</v>
      </c>
      <c r="E64" s="6">
        <f t="shared" si="1"/>
        <v>1.8570764222601147E-3</v>
      </c>
      <c r="F64" s="7">
        <f t="shared" si="4"/>
        <v>0.59977677879398539</v>
      </c>
      <c r="G64" s="8">
        <f t="shared" si="2"/>
        <v>1.9067732689696788E-3</v>
      </c>
      <c r="H64" s="8">
        <f t="shared" si="5"/>
        <v>0.37228541258108322</v>
      </c>
      <c r="I64">
        <f t="shared" si="3"/>
        <v>2.3752349651675331E-3</v>
      </c>
      <c r="J64" s="2"/>
      <c r="K64" s="7"/>
      <c r="L64" s="8"/>
      <c r="M64" s="2"/>
      <c r="N64" s="2"/>
      <c r="O64" s="2"/>
    </row>
    <row r="65" spans="1:15">
      <c r="A65" s="3" t="s">
        <v>26</v>
      </c>
      <c r="B65">
        <v>32.58</v>
      </c>
      <c r="C65" s="4">
        <v>3050</v>
      </c>
      <c r="D65" s="4">
        <f t="shared" si="6"/>
        <v>93.615715162676494</v>
      </c>
      <c r="E65" s="6">
        <f t="shared" si="1"/>
        <v>9.4558983103394823E-3</v>
      </c>
      <c r="F65" s="7">
        <f t="shared" si="4"/>
        <v>0.60923267710432483</v>
      </c>
      <c r="G65" s="8">
        <f t="shared" si="2"/>
        <v>9.8295368833911604E-3</v>
      </c>
      <c r="H65" s="8">
        <f t="shared" si="5"/>
        <v>0.38211494946447438</v>
      </c>
      <c r="I65">
        <f t="shared" si="3"/>
        <v>1.5555863470025355E-3</v>
      </c>
      <c r="J65" s="2"/>
      <c r="K65" s="7"/>
      <c r="L65" s="8"/>
      <c r="M65" s="2"/>
      <c r="N65" s="2"/>
      <c r="O65" s="2"/>
    </row>
    <row r="66" spans="1:15">
      <c r="A66" s="3" t="s">
        <v>118</v>
      </c>
      <c r="B66">
        <v>21.16</v>
      </c>
      <c r="C66" s="4">
        <v>1970</v>
      </c>
      <c r="D66" s="4">
        <f t="shared" ref="D66:D97" si="7">C66/B66</f>
        <v>93.100189035916827</v>
      </c>
      <c r="E66" s="6">
        <f t="shared" si="1"/>
        <v>6.1075802201209116E-3</v>
      </c>
      <c r="F66" s="7">
        <f t="shared" si="4"/>
        <v>0.61534025732444575</v>
      </c>
      <c r="G66" s="8">
        <f t="shared" si="2"/>
        <v>6.3840699954744303E-3</v>
      </c>
      <c r="H66" s="8">
        <f t="shared" si="5"/>
        <v>0.3884990194599488</v>
      </c>
      <c r="I66">
        <f t="shared" si="3"/>
        <v>3.0587187224934698E-3</v>
      </c>
      <c r="J66" s="4"/>
      <c r="K66" s="7"/>
      <c r="L66" s="8"/>
      <c r="M66" s="4"/>
      <c r="N66" s="4"/>
      <c r="O66" s="4"/>
    </row>
    <row r="67" spans="1:15">
      <c r="A67" s="3" t="s">
        <v>48</v>
      </c>
      <c r="B67">
        <v>41.22</v>
      </c>
      <c r="C67" s="4">
        <v>3814</v>
      </c>
      <c r="D67" s="4">
        <f t="shared" si="7"/>
        <v>92.527899078117414</v>
      </c>
      <c r="E67" s="6">
        <f t="shared" ref="E67:E130" si="8">C67/322550</f>
        <v>1.1824523329716324E-2</v>
      </c>
      <c r="F67" s="7">
        <f t="shared" si="4"/>
        <v>0.62716478065416204</v>
      </c>
      <c r="G67" s="8">
        <f t="shared" ref="G67:G130" si="9">B67/3314.5</f>
        <v>1.2436264896666164E-2</v>
      </c>
      <c r="H67" s="8">
        <f t="shared" si="5"/>
        <v>0.40093528435661496</v>
      </c>
      <c r="I67">
        <f t="shared" ref="I67:I130" si="10">F67*H68-F68*H67</f>
        <v>9.0089831606865456E-4</v>
      </c>
      <c r="J67" s="2"/>
      <c r="K67" s="7"/>
      <c r="L67" s="8"/>
      <c r="M67" s="2"/>
      <c r="N67" s="2"/>
      <c r="O67" s="2"/>
    </row>
    <row r="68" spans="1:15">
      <c r="A68" s="3" t="s">
        <v>138</v>
      </c>
      <c r="B68">
        <v>11.58</v>
      </c>
      <c r="C68" s="4">
        <v>1038</v>
      </c>
      <c r="D68" s="4">
        <f t="shared" si="7"/>
        <v>89.637305699481871</v>
      </c>
      <c r="E68" s="6">
        <f t="shared" si="8"/>
        <v>3.218105720043404E-3</v>
      </c>
      <c r="F68" s="7">
        <f t="shared" ref="F68:F131" si="11">F67+E68</f>
        <v>0.63038288637420548</v>
      </c>
      <c r="G68" s="8">
        <f t="shared" si="9"/>
        <v>3.4937396289033036E-3</v>
      </c>
      <c r="H68" s="8">
        <f t="shared" ref="H68:H131" si="12">H67+G68</f>
        <v>0.40442902398551828</v>
      </c>
      <c r="I68">
        <f t="shared" si="10"/>
        <v>1.1450012053453307E-3</v>
      </c>
      <c r="J68" s="2"/>
      <c r="K68" s="7"/>
      <c r="L68" s="8"/>
      <c r="M68" s="2"/>
      <c r="N68" s="2"/>
      <c r="O68" s="2"/>
    </row>
    <row r="69" spans="1:15">
      <c r="A69" s="3" t="s">
        <v>143</v>
      </c>
      <c r="B69">
        <v>14.36</v>
      </c>
      <c r="C69" s="4">
        <v>1265</v>
      </c>
      <c r="D69" s="4">
        <f t="shared" si="7"/>
        <v>88.091922005571035</v>
      </c>
      <c r="E69" s="6">
        <f t="shared" si="8"/>
        <v>3.9218725778949002E-3</v>
      </c>
      <c r="F69" s="7">
        <f t="shared" si="11"/>
        <v>0.63430475895210037</v>
      </c>
      <c r="G69" s="8">
        <f t="shared" si="9"/>
        <v>4.3324785035450293E-3</v>
      </c>
      <c r="H69" s="8">
        <f t="shared" si="12"/>
        <v>0.40876150248906329</v>
      </c>
      <c r="I69">
        <f t="shared" si="10"/>
        <v>6.6648472410429926E-4</v>
      </c>
      <c r="J69" s="4"/>
      <c r="K69" s="7"/>
      <c r="L69" s="8"/>
      <c r="M69" s="4"/>
      <c r="N69" s="4"/>
      <c r="O69" s="4"/>
    </row>
    <row r="70" spans="1:15">
      <c r="A70" s="3" t="s">
        <v>122</v>
      </c>
      <c r="B70">
        <v>8.33</v>
      </c>
      <c r="C70" s="4">
        <v>732</v>
      </c>
      <c r="D70" s="4">
        <f t="shared" si="7"/>
        <v>87.875150060024012</v>
      </c>
      <c r="E70" s="6">
        <f t="shared" si="8"/>
        <v>2.2694155944814757E-3</v>
      </c>
      <c r="F70" s="7">
        <f t="shared" si="11"/>
        <v>0.63657417454658183</v>
      </c>
      <c r="G70" s="8">
        <f t="shared" si="9"/>
        <v>2.5131995776135163E-3</v>
      </c>
      <c r="H70" s="8">
        <f t="shared" si="12"/>
        <v>0.41127470206667682</v>
      </c>
      <c r="I70">
        <f t="shared" si="10"/>
        <v>3.4360792110519345E-3</v>
      </c>
      <c r="J70" s="2"/>
      <c r="K70" s="7"/>
      <c r="L70" s="8"/>
      <c r="M70" s="2"/>
      <c r="N70" s="2"/>
      <c r="O70" s="2"/>
    </row>
    <row r="71" spans="1:15">
      <c r="A71" s="3" t="s">
        <v>17</v>
      </c>
      <c r="B71">
        <v>41.32</v>
      </c>
      <c r="C71" s="4">
        <v>3529</v>
      </c>
      <c r="D71" s="4">
        <f t="shared" si="7"/>
        <v>85.406582768635047</v>
      </c>
      <c r="E71" s="6">
        <f t="shared" si="8"/>
        <v>1.0940939389241977E-2</v>
      </c>
      <c r="F71" s="7">
        <f t="shared" si="11"/>
        <v>0.64751511393582384</v>
      </c>
      <c r="G71" s="8">
        <f t="shared" si="9"/>
        <v>1.2466435359782773E-2</v>
      </c>
      <c r="H71" s="8">
        <f t="shared" si="12"/>
        <v>0.42374113742645958</v>
      </c>
      <c r="I71">
        <f t="shared" si="10"/>
        <v>3.6802926333817099E-3</v>
      </c>
      <c r="J71" s="2"/>
      <c r="K71" s="7"/>
      <c r="L71" s="8"/>
      <c r="M71" s="2"/>
      <c r="N71" s="2"/>
      <c r="O71" s="2"/>
    </row>
    <row r="72" spans="1:15">
      <c r="A72" s="3" t="s">
        <v>35</v>
      </c>
      <c r="B72">
        <v>43.72</v>
      </c>
      <c r="C72" s="4">
        <v>3700</v>
      </c>
      <c r="D72" s="4">
        <f t="shared" si="7"/>
        <v>84.629460201280878</v>
      </c>
      <c r="E72" s="6">
        <f t="shared" si="8"/>
        <v>1.1471089753526585E-2</v>
      </c>
      <c r="F72" s="7">
        <f t="shared" si="11"/>
        <v>0.65898620368935046</v>
      </c>
      <c r="G72" s="8">
        <f t="shared" si="9"/>
        <v>1.3190526474581384E-2</v>
      </c>
      <c r="H72" s="8">
        <f t="shared" si="12"/>
        <v>0.43693166390104099</v>
      </c>
      <c r="I72">
        <f t="shared" si="10"/>
        <v>7.7812880411903818E-4</v>
      </c>
      <c r="J72" s="4"/>
      <c r="K72" s="7"/>
      <c r="L72" s="8"/>
      <c r="M72" s="4"/>
      <c r="N72" s="4"/>
      <c r="O72" s="4"/>
    </row>
    <row r="73" spans="1:15">
      <c r="A73" s="3" t="s">
        <v>77</v>
      </c>
      <c r="B73">
        <v>9.16</v>
      </c>
      <c r="C73" s="4">
        <v>770</v>
      </c>
      <c r="D73" s="4">
        <f t="shared" si="7"/>
        <v>84.061135371179034</v>
      </c>
      <c r="E73" s="6">
        <f t="shared" si="8"/>
        <v>2.3872267865447218E-3</v>
      </c>
      <c r="F73" s="7">
        <f t="shared" si="11"/>
        <v>0.66137343047589514</v>
      </c>
      <c r="G73" s="8">
        <f t="shared" si="9"/>
        <v>2.7636144214813699E-3</v>
      </c>
      <c r="H73" s="8">
        <f t="shared" si="12"/>
        <v>0.43969527832252236</v>
      </c>
      <c r="I73">
        <f t="shared" si="10"/>
        <v>5.0937147105608038E-3</v>
      </c>
      <c r="J73" s="2"/>
      <c r="K73" s="7"/>
      <c r="L73" s="8"/>
      <c r="M73" s="2"/>
      <c r="N73" s="2"/>
      <c r="O73" s="2"/>
    </row>
    <row r="74" spans="1:15">
      <c r="A74" s="3" t="s">
        <v>63</v>
      </c>
      <c r="B74">
        <v>59.59</v>
      </c>
      <c r="C74" s="4">
        <v>4986</v>
      </c>
      <c r="D74" s="4">
        <f t="shared" si="7"/>
        <v>83.671757006209091</v>
      </c>
      <c r="E74" s="6">
        <f t="shared" si="8"/>
        <v>1.5458068516509068E-2</v>
      </c>
      <c r="F74" s="7">
        <f t="shared" si="11"/>
        <v>0.67683149899240425</v>
      </c>
      <c r="G74" s="8">
        <f t="shared" si="9"/>
        <v>1.7978578971187209E-2</v>
      </c>
      <c r="H74" s="8">
        <f t="shared" si="12"/>
        <v>0.45767385729370957</v>
      </c>
      <c r="I74">
        <f t="shared" si="10"/>
        <v>6.9859209260275668E-4</v>
      </c>
      <c r="J74" s="2"/>
      <c r="K74" s="7"/>
      <c r="L74" s="8"/>
      <c r="M74" s="2"/>
      <c r="N74" s="2"/>
      <c r="O74" s="2"/>
    </row>
    <row r="75" spans="1:15">
      <c r="A75" s="3" t="s">
        <v>72</v>
      </c>
      <c r="B75">
        <v>8.16</v>
      </c>
      <c r="C75" s="4">
        <v>682</v>
      </c>
      <c r="D75" s="4">
        <f t="shared" si="7"/>
        <v>83.578431372549019</v>
      </c>
      <c r="E75" s="6">
        <f t="shared" si="8"/>
        <v>2.1144008680824677E-3</v>
      </c>
      <c r="F75" s="7">
        <f t="shared" si="11"/>
        <v>0.6789458998604867</v>
      </c>
      <c r="G75" s="8">
        <f t="shared" si="9"/>
        <v>2.4619097903152815E-3</v>
      </c>
      <c r="H75" s="8">
        <f t="shared" si="12"/>
        <v>0.46013576708402487</v>
      </c>
      <c r="I75">
        <f t="shared" si="10"/>
        <v>2.9294177612735894E-3</v>
      </c>
      <c r="J75" s="2"/>
      <c r="K75" s="7"/>
      <c r="L75" s="8"/>
      <c r="M75" s="2"/>
      <c r="N75" s="2"/>
      <c r="O75" s="2"/>
    </row>
    <row r="76" spans="1:15">
      <c r="A76" s="3" t="s">
        <v>137</v>
      </c>
      <c r="B76">
        <v>33.549999999999997</v>
      </c>
      <c r="C76" s="4">
        <v>2764</v>
      </c>
      <c r="D76" s="4">
        <f t="shared" si="7"/>
        <v>82.384500745156487</v>
      </c>
      <c r="E76" s="6">
        <f t="shared" si="8"/>
        <v>8.569214075337157E-3</v>
      </c>
      <c r="F76" s="7">
        <f t="shared" si="11"/>
        <v>0.68751511393582387</v>
      </c>
      <c r="G76" s="8">
        <f t="shared" si="9"/>
        <v>1.0122190375622266E-2</v>
      </c>
      <c r="H76" s="8">
        <f t="shared" si="12"/>
        <v>0.47025795745964716</v>
      </c>
      <c r="I76">
        <f t="shared" si="10"/>
        <v>2.7617384088959862E-3</v>
      </c>
      <c r="J76" s="2"/>
      <c r="K76" s="7"/>
      <c r="L76" s="8"/>
      <c r="M76" s="2"/>
      <c r="N76" s="2"/>
      <c r="O76" s="2"/>
    </row>
    <row r="77" spans="1:15">
      <c r="A77" s="3" t="s">
        <v>94</v>
      </c>
      <c r="B77">
        <v>31.61</v>
      </c>
      <c r="C77" s="4">
        <v>2603</v>
      </c>
      <c r="D77" s="4">
        <f t="shared" si="7"/>
        <v>82.347358430876312</v>
      </c>
      <c r="E77" s="6">
        <f t="shared" si="8"/>
        <v>8.0700666563323521E-3</v>
      </c>
      <c r="F77" s="7">
        <f t="shared" si="11"/>
        <v>0.69558518059215624</v>
      </c>
      <c r="G77" s="8">
        <f t="shared" si="9"/>
        <v>9.5368833911600535E-3</v>
      </c>
      <c r="H77" s="8">
        <f t="shared" si="12"/>
        <v>0.4797948408508072</v>
      </c>
      <c r="I77">
        <f t="shared" si="10"/>
        <v>4.4370692240958132E-4</v>
      </c>
      <c r="J77" s="2"/>
      <c r="K77" s="7"/>
      <c r="L77" s="8"/>
      <c r="M77" s="2"/>
      <c r="N77" s="2"/>
      <c r="O77" s="2"/>
    </row>
    <row r="78" spans="1:15">
      <c r="A78" s="3" t="s">
        <v>139</v>
      </c>
      <c r="B78">
        <v>5.07</v>
      </c>
      <c r="C78" s="4">
        <v>417</v>
      </c>
      <c r="D78" s="4">
        <f t="shared" si="7"/>
        <v>82.248520710059168</v>
      </c>
      <c r="E78" s="6">
        <f t="shared" si="8"/>
        <v>1.292822818167726E-3</v>
      </c>
      <c r="F78" s="7">
        <f t="shared" si="11"/>
        <v>0.69687800341032391</v>
      </c>
      <c r="G78" s="8">
        <f t="shared" si="9"/>
        <v>1.5296424800120682E-3</v>
      </c>
      <c r="H78" s="8">
        <f t="shared" si="12"/>
        <v>0.48132448333081929</v>
      </c>
      <c r="I78">
        <f t="shared" si="10"/>
        <v>2.4722352910749312E-3</v>
      </c>
      <c r="J78" s="2"/>
      <c r="K78" s="7"/>
      <c r="L78" s="8"/>
      <c r="M78" s="2"/>
      <c r="N78" s="2"/>
      <c r="O78" s="2"/>
    </row>
    <row r="79" spans="1:15">
      <c r="A79" s="3" t="s">
        <v>33</v>
      </c>
      <c r="B79">
        <v>27.82</v>
      </c>
      <c r="C79" s="4">
        <v>2263</v>
      </c>
      <c r="D79" s="4">
        <f t="shared" si="7"/>
        <v>81.344356578001438</v>
      </c>
      <c r="E79" s="6">
        <f t="shared" si="8"/>
        <v>7.0159665168190982E-3</v>
      </c>
      <c r="F79" s="7">
        <f t="shared" si="11"/>
        <v>0.70389396992714304</v>
      </c>
      <c r="G79" s="8">
        <f t="shared" si="9"/>
        <v>8.3934228390405794E-3</v>
      </c>
      <c r="H79" s="8">
        <f t="shared" si="12"/>
        <v>0.48971790616985988</v>
      </c>
      <c r="I79">
        <f t="shared" si="10"/>
        <v>3.9721734231519257E-3</v>
      </c>
      <c r="J79" s="2"/>
      <c r="K79" s="7"/>
      <c r="L79" s="8"/>
      <c r="M79" s="2"/>
      <c r="N79" s="2"/>
      <c r="O79" s="2"/>
    </row>
    <row r="80" spans="1:15">
      <c r="A80" s="3" t="s">
        <v>121</v>
      </c>
      <c r="B80">
        <v>44.42</v>
      </c>
      <c r="C80" s="4">
        <v>3597</v>
      </c>
      <c r="D80" s="4">
        <f t="shared" si="7"/>
        <v>80.977037370553802</v>
      </c>
      <c r="E80" s="6">
        <f t="shared" si="8"/>
        <v>1.1151759417144629E-2</v>
      </c>
      <c r="F80" s="7">
        <f t="shared" si="11"/>
        <v>0.71504572934428767</v>
      </c>
      <c r="G80" s="8">
        <f t="shared" si="9"/>
        <v>1.3401719716397647E-2</v>
      </c>
      <c r="H80" s="8">
        <f t="shared" si="12"/>
        <v>0.50311962588625758</v>
      </c>
      <c r="I80">
        <f t="shared" si="10"/>
        <v>1.9606769099543842E-3</v>
      </c>
      <c r="J80" s="2"/>
      <c r="K80" s="7"/>
      <c r="L80" s="8"/>
      <c r="M80" s="2"/>
      <c r="N80" s="2"/>
      <c r="O80" s="2"/>
    </row>
    <row r="81" spans="1:15">
      <c r="A81" s="3" t="s">
        <v>23</v>
      </c>
      <c r="B81">
        <v>21.85</v>
      </c>
      <c r="C81" s="4">
        <v>1765</v>
      </c>
      <c r="D81" s="4">
        <f t="shared" si="7"/>
        <v>80.778032036613268</v>
      </c>
      <c r="E81" s="6">
        <f t="shared" si="8"/>
        <v>5.4720198418849791E-3</v>
      </c>
      <c r="F81" s="7">
        <f t="shared" si="11"/>
        <v>0.72051774918617262</v>
      </c>
      <c r="G81" s="8">
        <f t="shared" si="9"/>
        <v>6.5922461909790316E-3</v>
      </c>
      <c r="H81" s="8">
        <f t="shared" si="12"/>
        <v>0.50971187207723656</v>
      </c>
      <c r="I81">
        <f t="shared" si="10"/>
        <v>2.6343337391527832E-3</v>
      </c>
      <c r="J81" s="2"/>
      <c r="K81" s="7"/>
      <c r="L81" s="8"/>
      <c r="M81" s="2"/>
      <c r="N81" s="2"/>
      <c r="O81" s="2"/>
    </row>
    <row r="82" spans="1:15">
      <c r="A82" s="3" t="s">
        <v>73</v>
      </c>
      <c r="B82">
        <v>28.62</v>
      </c>
      <c r="C82" s="4">
        <v>2270</v>
      </c>
      <c r="D82" s="4">
        <f t="shared" si="7"/>
        <v>79.315164220824599</v>
      </c>
      <c r="E82" s="6">
        <f t="shared" si="8"/>
        <v>7.0376685785149586E-3</v>
      </c>
      <c r="F82" s="7">
        <f t="shared" si="11"/>
        <v>0.72755541776468757</v>
      </c>
      <c r="G82" s="8">
        <f t="shared" si="9"/>
        <v>8.6347865439734498E-3</v>
      </c>
      <c r="H82" s="8">
        <f t="shared" si="12"/>
        <v>0.51834665862120999</v>
      </c>
      <c r="I82">
        <f t="shared" si="10"/>
        <v>5.7945584148644258E-4</v>
      </c>
      <c r="J82" s="4"/>
      <c r="K82" s="7"/>
      <c r="L82" s="8"/>
      <c r="M82" s="4"/>
      <c r="N82" s="4"/>
      <c r="O82" s="4"/>
    </row>
    <row r="83" spans="1:15">
      <c r="A83" s="3" t="s">
        <v>49</v>
      </c>
      <c r="B83">
        <v>6.11</v>
      </c>
      <c r="C83" s="4">
        <v>474</v>
      </c>
      <c r="D83" s="4">
        <f t="shared" si="7"/>
        <v>77.577741407528634</v>
      </c>
      <c r="E83" s="6">
        <f t="shared" si="8"/>
        <v>1.469539606262595E-3</v>
      </c>
      <c r="F83" s="7">
        <f t="shared" si="11"/>
        <v>0.72902495737095019</v>
      </c>
      <c r="G83" s="8">
        <f t="shared" si="9"/>
        <v>1.8434152964248002E-3</v>
      </c>
      <c r="H83" s="8">
        <f t="shared" si="12"/>
        <v>0.52019007391763483</v>
      </c>
      <c r="I83">
        <f t="shared" si="10"/>
        <v>6.1949287384743812E-4</v>
      </c>
      <c r="J83" s="2"/>
      <c r="K83" s="7"/>
      <c r="L83" s="8"/>
      <c r="M83" s="2"/>
      <c r="N83" s="2"/>
      <c r="O83" s="2"/>
    </row>
    <row r="84" spans="1:15">
      <c r="A84" s="3" t="s">
        <v>79</v>
      </c>
      <c r="B84">
        <v>6.49</v>
      </c>
      <c r="C84" s="4">
        <v>501</v>
      </c>
      <c r="D84" s="4">
        <f t="shared" si="7"/>
        <v>77.195685670261938</v>
      </c>
      <c r="E84" s="6">
        <f t="shared" si="8"/>
        <v>1.5532475585180593E-3</v>
      </c>
      <c r="F84" s="7">
        <f t="shared" si="11"/>
        <v>0.73057820492946823</v>
      </c>
      <c r="G84" s="8">
        <f t="shared" si="9"/>
        <v>1.9580630562679138E-3</v>
      </c>
      <c r="H84" s="8">
        <f t="shared" si="12"/>
        <v>0.52214813697390272</v>
      </c>
      <c r="I84">
        <f t="shared" si="10"/>
        <v>3.9027884387587974E-4</v>
      </c>
      <c r="J84" s="2"/>
      <c r="K84" s="7"/>
      <c r="L84" s="8"/>
      <c r="M84" s="2"/>
      <c r="N84" s="2"/>
      <c r="O84" s="2"/>
    </row>
    <row r="85" spans="1:15">
      <c r="A85" s="3" t="s">
        <v>115</v>
      </c>
      <c r="B85">
        <v>4.04</v>
      </c>
      <c r="C85" s="4">
        <v>309</v>
      </c>
      <c r="D85" s="4">
        <f t="shared" si="7"/>
        <v>76.485148514851488</v>
      </c>
      <c r="E85" s="6">
        <f t="shared" si="8"/>
        <v>9.579910091458689E-4</v>
      </c>
      <c r="F85" s="7">
        <f t="shared" si="11"/>
        <v>0.73153619593861408</v>
      </c>
      <c r="G85" s="8">
        <f t="shared" si="9"/>
        <v>1.2188867099109971E-3</v>
      </c>
      <c r="H85" s="8">
        <f t="shared" si="12"/>
        <v>0.52336702368381371</v>
      </c>
      <c r="I85">
        <f t="shared" si="10"/>
        <v>1.1440199988399513E-4</v>
      </c>
      <c r="J85" s="2"/>
      <c r="K85" s="7"/>
      <c r="L85" s="8"/>
      <c r="M85" s="2"/>
      <c r="N85" s="2"/>
      <c r="O85" s="2"/>
    </row>
    <row r="86" spans="1:15">
      <c r="A86" s="3" t="s">
        <v>142</v>
      </c>
      <c r="B86">
        <v>1.18</v>
      </c>
      <c r="C86" s="4">
        <v>90</v>
      </c>
      <c r="D86" s="4">
        <f t="shared" si="7"/>
        <v>76.271186440677965</v>
      </c>
      <c r="E86" s="6">
        <f t="shared" si="8"/>
        <v>2.7902650751821423E-4</v>
      </c>
      <c r="F86" s="7">
        <f t="shared" si="11"/>
        <v>0.73181522244613229</v>
      </c>
      <c r="G86" s="8">
        <f t="shared" si="9"/>
        <v>3.5601146477598429E-4</v>
      </c>
      <c r="H86" s="8">
        <f t="shared" si="12"/>
        <v>0.52372303514858964</v>
      </c>
      <c r="I86">
        <f t="shared" si="10"/>
        <v>4.3196277850654496E-4</v>
      </c>
      <c r="J86" s="2"/>
      <c r="K86" s="7"/>
      <c r="L86" s="8"/>
      <c r="M86" s="2"/>
      <c r="N86" s="2"/>
      <c r="O86" s="2"/>
    </row>
    <row r="87" spans="1:15">
      <c r="A87" s="3" t="s">
        <v>86</v>
      </c>
      <c r="B87">
        <v>4.42</v>
      </c>
      <c r="C87" s="4">
        <v>335</v>
      </c>
      <c r="D87" s="4">
        <f t="shared" si="7"/>
        <v>75.791855203619917</v>
      </c>
      <c r="E87" s="6">
        <f t="shared" si="8"/>
        <v>1.0385986668733529E-3</v>
      </c>
      <c r="F87" s="7">
        <f t="shared" si="11"/>
        <v>0.73285382111300568</v>
      </c>
      <c r="G87" s="8">
        <f t="shared" si="9"/>
        <v>1.3335344697541108E-3</v>
      </c>
      <c r="H87" s="8">
        <f t="shared" si="12"/>
        <v>0.52505656961834379</v>
      </c>
      <c r="I87">
        <f t="shared" si="10"/>
        <v>9.3583579654126225E-3</v>
      </c>
      <c r="J87" s="4"/>
      <c r="K87" s="7"/>
      <c r="L87" s="8"/>
      <c r="M87" s="4"/>
      <c r="N87" s="4"/>
      <c r="O87" s="4"/>
    </row>
    <row r="88" spans="1:15">
      <c r="A88" s="3" t="s">
        <v>60</v>
      </c>
      <c r="B88">
        <v>95.65</v>
      </c>
      <c r="C88" s="4">
        <v>7243</v>
      </c>
      <c r="D88" s="4">
        <f t="shared" si="7"/>
        <v>75.723993727130164</v>
      </c>
      <c r="E88" s="6">
        <f t="shared" si="8"/>
        <v>2.2455433266160285E-2</v>
      </c>
      <c r="F88" s="7">
        <f t="shared" si="11"/>
        <v>0.75530925437916596</v>
      </c>
      <c r="G88" s="8">
        <f t="shared" si="9"/>
        <v>2.8858047971036357E-2</v>
      </c>
      <c r="H88" s="8">
        <f t="shared" si="12"/>
        <v>0.5539146175893801</v>
      </c>
      <c r="I88">
        <f t="shared" si="10"/>
        <v>4.472858848276362E-3</v>
      </c>
      <c r="J88" s="2"/>
      <c r="K88" s="7"/>
      <c r="L88" s="8"/>
      <c r="M88" s="2"/>
      <c r="N88" s="2"/>
      <c r="O88" s="2"/>
    </row>
    <row r="89" spans="1:15">
      <c r="A89" s="3" t="s">
        <v>136</v>
      </c>
      <c r="B89">
        <v>44.12</v>
      </c>
      <c r="C89" s="4">
        <v>3250</v>
      </c>
      <c r="D89" s="4">
        <f t="shared" si="7"/>
        <v>73.662737987307352</v>
      </c>
      <c r="E89" s="6">
        <f t="shared" si="8"/>
        <v>1.0075957215935514E-2</v>
      </c>
      <c r="F89" s="7">
        <f t="shared" si="11"/>
        <v>0.76538521159510142</v>
      </c>
      <c r="G89" s="8">
        <f t="shared" si="9"/>
        <v>1.3311208327047819E-2</v>
      </c>
      <c r="H89" s="8">
        <f t="shared" si="12"/>
        <v>0.56722582591642789</v>
      </c>
      <c r="I89">
        <f t="shared" si="10"/>
        <v>5.1996097155251886E-3</v>
      </c>
      <c r="J89" s="2"/>
      <c r="K89" s="7"/>
      <c r="L89" s="8"/>
      <c r="M89" s="2"/>
      <c r="N89" s="2"/>
      <c r="O89" s="2"/>
    </row>
    <row r="90" spans="1:15">
      <c r="A90" s="3" t="s">
        <v>85</v>
      </c>
      <c r="B90">
        <v>50.42</v>
      </c>
      <c r="C90" s="4">
        <v>3664</v>
      </c>
      <c r="D90" s="4">
        <f t="shared" si="7"/>
        <v>72.669575565251876</v>
      </c>
      <c r="E90" s="6">
        <f t="shared" si="8"/>
        <v>1.1359479150519299E-2</v>
      </c>
      <c r="F90" s="7">
        <f t="shared" si="11"/>
        <v>0.77674469074562069</v>
      </c>
      <c r="G90" s="8">
        <f t="shared" si="9"/>
        <v>1.5211947503394177E-2</v>
      </c>
      <c r="H90" s="8">
        <f t="shared" si="12"/>
        <v>0.58243777341982206</v>
      </c>
      <c r="I90">
        <f t="shared" si="10"/>
        <v>1.4296871978671799E-3</v>
      </c>
      <c r="J90" s="2"/>
      <c r="K90" s="7"/>
      <c r="L90" s="8"/>
      <c r="M90" s="2"/>
      <c r="N90" s="2"/>
      <c r="O90" s="2"/>
    </row>
    <row r="91" spans="1:15">
      <c r="A91" s="3" t="s">
        <v>131</v>
      </c>
      <c r="B91">
        <v>13.86</v>
      </c>
      <c r="C91" s="4">
        <v>1007</v>
      </c>
      <c r="D91" s="4">
        <f t="shared" si="7"/>
        <v>72.655122655122653</v>
      </c>
      <c r="E91" s="6">
        <f t="shared" si="8"/>
        <v>3.1219965896760191E-3</v>
      </c>
      <c r="F91" s="7">
        <f t="shared" si="11"/>
        <v>0.77986668733529674</v>
      </c>
      <c r="G91" s="8">
        <f t="shared" si="9"/>
        <v>4.1816261879619853E-3</v>
      </c>
      <c r="H91" s="8">
        <f t="shared" si="12"/>
        <v>0.58661939960778409</v>
      </c>
      <c r="I91">
        <f t="shared" si="10"/>
        <v>1.9445621130960711E-3</v>
      </c>
      <c r="J91" s="2"/>
      <c r="K91" s="7"/>
      <c r="L91" s="8"/>
      <c r="M91" s="2"/>
      <c r="N91" s="2"/>
      <c r="O91" s="2"/>
    </row>
    <row r="92" spans="1:15">
      <c r="A92" s="3" t="s">
        <v>116</v>
      </c>
      <c r="B92">
        <v>18.8</v>
      </c>
      <c r="C92" s="4">
        <v>1363</v>
      </c>
      <c r="D92" s="4">
        <f t="shared" si="7"/>
        <v>72.5</v>
      </c>
      <c r="E92" s="6">
        <f t="shared" si="8"/>
        <v>4.2257014416369554E-3</v>
      </c>
      <c r="F92" s="7">
        <f t="shared" si="11"/>
        <v>0.78409238877693366</v>
      </c>
      <c r="G92" s="8">
        <f t="shared" si="9"/>
        <v>5.6720470659224623E-3</v>
      </c>
      <c r="H92" s="8">
        <f t="shared" si="12"/>
        <v>0.59229144667370659</v>
      </c>
      <c r="I92">
        <f t="shared" si="10"/>
        <v>1.7912930456708831E-3</v>
      </c>
      <c r="J92" s="2"/>
      <c r="K92" s="7"/>
      <c r="L92" s="8"/>
      <c r="M92" s="2"/>
      <c r="N92" s="2"/>
      <c r="O92" s="2"/>
    </row>
    <row r="93" spans="1:15">
      <c r="A93" s="3" t="s">
        <v>132</v>
      </c>
      <c r="B93">
        <v>16.98</v>
      </c>
      <c r="C93" s="4">
        <v>1212</v>
      </c>
      <c r="D93" s="4">
        <f t="shared" si="7"/>
        <v>71.378091872791515</v>
      </c>
      <c r="E93" s="6">
        <f t="shared" si="8"/>
        <v>3.7575569679119515E-3</v>
      </c>
      <c r="F93" s="7">
        <f t="shared" si="11"/>
        <v>0.78784994574484557</v>
      </c>
      <c r="G93" s="8">
        <f t="shared" si="9"/>
        <v>5.1229446372001814E-3</v>
      </c>
      <c r="H93" s="8">
        <f t="shared" si="12"/>
        <v>0.59741439131090679</v>
      </c>
      <c r="I93">
        <f t="shared" si="10"/>
        <v>1.1399554654781263E-3</v>
      </c>
      <c r="J93" s="2"/>
      <c r="K93" s="7"/>
      <c r="L93" s="8"/>
      <c r="M93" s="2"/>
      <c r="N93" s="2"/>
      <c r="O93" s="2"/>
    </row>
    <row r="94" spans="1:15">
      <c r="A94" s="3" t="s">
        <v>41</v>
      </c>
      <c r="B94">
        <v>10.71</v>
      </c>
      <c r="C94" s="4">
        <v>759</v>
      </c>
      <c r="D94" s="4">
        <f t="shared" si="7"/>
        <v>70.868347338935564</v>
      </c>
      <c r="E94" s="6">
        <f t="shared" si="8"/>
        <v>2.3531235467369399E-3</v>
      </c>
      <c r="F94" s="7">
        <f t="shared" si="11"/>
        <v>0.79020306929158246</v>
      </c>
      <c r="G94" s="8">
        <f t="shared" si="9"/>
        <v>3.2312565997888072E-3</v>
      </c>
      <c r="H94" s="8">
        <f t="shared" si="12"/>
        <v>0.60064564791069563</v>
      </c>
      <c r="I94">
        <f t="shared" si="10"/>
        <v>1.5176986432808848E-3</v>
      </c>
      <c r="J94" s="4"/>
      <c r="K94" s="7"/>
      <c r="L94" s="8"/>
      <c r="M94" s="4"/>
      <c r="N94" s="4"/>
      <c r="O94" s="4"/>
    </row>
    <row r="95" spans="1:15">
      <c r="A95" s="3" t="s">
        <v>24</v>
      </c>
      <c r="B95">
        <v>14.13</v>
      </c>
      <c r="C95" s="4">
        <v>994</v>
      </c>
      <c r="D95" s="4">
        <f t="shared" si="7"/>
        <v>70.346779900920026</v>
      </c>
      <c r="E95" s="6">
        <f t="shared" si="8"/>
        <v>3.0816927608122774E-3</v>
      </c>
      <c r="F95" s="7">
        <f t="shared" si="11"/>
        <v>0.79328476205239473</v>
      </c>
      <c r="G95" s="8">
        <f t="shared" si="9"/>
        <v>4.2630864383768289E-3</v>
      </c>
      <c r="H95" s="8">
        <f t="shared" si="12"/>
        <v>0.60490873434907244</v>
      </c>
      <c r="I95">
        <f t="shared" si="10"/>
        <v>1.3660215530099107E-3</v>
      </c>
      <c r="J95" s="2"/>
      <c r="K95" s="7"/>
      <c r="L95" s="8"/>
      <c r="M95" s="2"/>
      <c r="N95" s="2"/>
      <c r="O95" s="2"/>
    </row>
    <row r="96" spans="1:15">
      <c r="A96" s="3" t="s">
        <v>36</v>
      </c>
      <c r="B96">
        <v>12.65</v>
      </c>
      <c r="C96" s="4">
        <v>886</v>
      </c>
      <c r="D96" s="4">
        <f t="shared" si="7"/>
        <v>70.039525691699609</v>
      </c>
      <c r="E96" s="6">
        <f t="shared" si="8"/>
        <v>2.7468609517904202E-3</v>
      </c>
      <c r="F96" s="7">
        <f t="shared" si="11"/>
        <v>0.79603162300418517</v>
      </c>
      <c r="G96" s="8">
        <f t="shared" si="9"/>
        <v>3.8165635842510185E-3</v>
      </c>
      <c r="H96" s="8">
        <f t="shared" si="12"/>
        <v>0.60872529793332342</v>
      </c>
      <c r="I96">
        <f t="shared" si="10"/>
        <v>1.3466463631437997E-3</v>
      </c>
      <c r="J96" s="2"/>
      <c r="K96" s="7"/>
      <c r="L96" s="8"/>
      <c r="M96" s="2"/>
      <c r="N96" s="2"/>
      <c r="O96" s="2"/>
    </row>
    <row r="97" spans="1:15">
      <c r="A97" s="3" t="s">
        <v>125</v>
      </c>
      <c r="B97">
        <v>12.2</v>
      </c>
      <c r="C97" s="4">
        <v>839</v>
      </c>
      <c r="D97" s="4">
        <f t="shared" si="7"/>
        <v>68.770491803278688</v>
      </c>
      <c r="E97" s="6">
        <f t="shared" si="8"/>
        <v>2.6011471089753524E-3</v>
      </c>
      <c r="F97" s="7">
        <f t="shared" si="11"/>
        <v>0.79863277011316047</v>
      </c>
      <c r="G97" s="8">
        <f t="shared" si="9"/>
        <v>3.6807965002262784E-3</v>
      </c>
      <c r="H97" s="8">
        <f t="shared" si="12"/>
        <v>0.61240609443354965</v>
      </c>
      <c r="I97">
        <f t="shared" si="10"/>
        <v>3.2647193802011198E-3</v>
      </c>
      <c r="J97" s="2"/>
      <c r="K97" s="7"/>
      <c r="L97" s="8"/>
      <c r="M97" s="2"/>
      <c r="N97" s="2"/>
      <c r="O97" s="2"/>
    </row>
    <row r="98" spans="1:15">
      <c r="A98" s="3" t="s">
        <v>95</v>
      </c>
      <c r="B98">
        <v>28.97</v>
      </c>
      <c r="C98" s="4">
        <v>1957</v>
      </c>
      <c r="D98" s="4">
        <f t="shared" ref="D98:D129" si="13">C98/B98</f>
        <v>67.55264066275457</v>
      </c>
      <c r="E98" s="6">
        <f t="shared" si="8"/>
        <v>6.0672763912571698E-3</v>
      </c>
      <c r="F98" s="7">
        <f t="shared" si="11"/>
        <v>0.80470004650441762</v>
      </c>
      <c r="G98" s="8">
        <f t="shared" si="9"/>
        <v>8.7403831648815798E-3</v>
      </c>
      <c r="H98" s="8">
        <f t="shared" si="12"/>
        <v>0.62114647759843122</v>
      </c>
      <c r="I98">
        <f t="shared" si="10"/>
        <v>1.1567417106465028E-3</v>
      </c>
      <c r="J98" s="4"/>
      <c r="K98" s="7"/>
      <c r="L98" s="8"/>
      <c r="M98" s="4"/>
      <c r="N98" s="4"/>
      <c r="O98" s="4"/>
    </row>
    <row r="99" spans="1:15">
      <c r="A99" s="3" t="s">
        <v>54</v>
      </c>
      <c r="B99">
        <v>10.19</v>
      </c>
      <c r="C99" s="4">
        <v>684</v>
      </c>
      <c r="D99" s="4">
        <f t="shared" si="13"/>
        <v>67.124631992149176</v>
      </c>
      <c r="E99" s="6">
        <f t="shared" si="8"/>
        <v>2.120601457138428E-3</v>
      </c>
      <c r="F99" s="7">
        <f t="shared" si="11"/>
        <v>0.80682064796155606</v>
      </c>
      <c r="G99" s="8">
        <f t="shared" si="9"/>
        <v>3.0743701915824408E-3</v>
      </c>
      <c r="H99" s="8">
        <f t="shared" si="12"/>
        <v>0.62422084779001363</v>
      </c>
      <c r="I99">
        <f t="shared" si="10"/>
        <v>6.2455141523254376E-3</v>
      </c>
      <c r="J99" s="2"/>
      <c r="K99" s="7"/>
      <c r="L99" s="8"/>
      <c r="M99" s="2"/>
      <c r="N99" s="2"/>
      <c r="O99" s="2"/>
    </row>
    <row r="100" spans="1:15">
      <c r="A100" s="3" t="s">
        <v>110</v>
      </c>
      <c r="B100">
        <v>53.03</v>
      </c>
      <c r="C100" s="4">
        <v>3443</v>
      </c>
      <c r="D100" s="4">
        <f t="shared" si="13"/>
        <v>64.925513860079192</v>
      </c>
      <c r="E100" s="6">
        <f t="shared" si="8"/>
        <v>1.0674314059835684E-2</v>
      </c>
      <c r="F100" s="7">
        <f t="shared" si="11"/>
        <v>0.81749496202139171</v>
      </c>
      <c r="G100" s="8">
        <f t="shared" si="9"/>
        <v>1.599939659073767E-2</v>
      </c>
      <c r="H100" s="8">
        <f t="shared" si="12"/>
        <v>0.64022024438075131</v>
      </c>
      <c r="I100">
        <f t="shared" si="10"/>
        <v>5.9419886675315947E-4</v>
      </c>
      <c r="J100" s="2"/>
      <c r="K100" s="7"/>
      <c r="L100" s="8"/>
      <c r="M100" s="2"/>
      <c r="N100" s="2"/>
      <c r="O100" s="2"/>
    </row>
    <row r="101" spans="1:15">
      <c r="A101" s="3" t="s">
        <v>53</v>
      </c>
      <c r="B101">
        <v>4.92</v>
      </c>
      <c r="C101" s="4">
        <v>312</v>
      </c>
      <c r="D101" s="4">
        <f t="shared" si="13"/>
        <v>63.414634146341463</v>
      </c>
      <c r="E101" s="6">
        <f t="shared" si="8"/>
        <v>9.6729189272980935E-4</v>
      </c>
      <c r="F101" s="7">
        <f t="shared" si="11"/>
        <v>0.81846225391412153</v>
      </c>
      <c r="G101" s="8">
        <f t="shared" si="9"/>
        <v>1.484386785337155E-3</v>
      </c>
      <c r="H101" s="8">
        <f t="shared" si="12"/>
        <v>0.64170463116608845</v>
      </c>
      <c r="I101">
        <f t="shared" si="10"/>
        <v>1.6102534396069679E-3</v>
      </c>
      <c r="J101" s="2"/>
      <c r="K101" s="7"/>
      <c r="L101" s="8"/>
      <c r="M101" s="2"/>
      <c r="N101" s="2"/>
      <c r="O101" s="2"/>
    </row>
    <row r="102" spans="1:15">
      <c r="A102" s="3" t="s">
        <v>97</v>
      </c>
      <c r="B102">
        <v>13.2</v>
      </c>
      <c r="C102" s="4">
        <v>829</v>
      </c>
      <c r="D102" s="4">
        <f t="shared" si="13"/>
        <v>62.803030303030305</v>
      </c>
      <c r="E102" s="6">
        <f t="shared" si="8"/>
        <v>2.5701441636955509E-3</v>
      </c>
      <c r="F102" s="7">
        <f t="shared" si="11"/>
        <v>0.82103239807781703</v>
      </c>
      <c r="G102" s="8">
        <f t="shared" si="9"/>
        <v>3.9825011313923669E-3</v>
      </c>
      <c r="H102" s="8">
        <f t="shared" si="12"/>
        <v>0.64568713229748076</v>
      </c>
      <c r="I102">
        <f t="shared" si="10"/>
        <v>1.4043386716096062E-2</v>
      </c>
      <c r="J102" s="2"/>
      <c r="K102" s="7"/>
      <c r="L102" s="8"/>
      <c r="M102" s="2"/>
      <c r="N102" s="2"/>
      <c r="O102" s="2"/>
    </row>
    <row r="103" spans="1:15">
      <c r="A103" s="3" t="s">
        <v>99</v>
      </c>
      <c r="B103">
        <v>113.23</v>
      </c>
      <c r="C103" s="4">
        <v>6996</v>
      </c>
      <c r="D103" s="4">
        <f t="shared" si="13"/>
        <v>61.785745827077626</v>
      </c>
      <c r="E103" s="6">
        <f t="shared" si="8"/>
        <v>2.1689660517749187E-2</v>
      </c>
      <c r="F103" s="7">
        <f t="shared" si="11"/>
        <v>0.84272205859556626</v>
      </c>
      <c r="G103" s="8">
        <f t="shared" si="9"/>
        <v>3.4162015386936188E-2</v>
      </c>
      <c r="H103" s="8">
        <f t="shared" si="12"/>
        <v>0.67984914768441695</v>
      </c>
      <c r="I103">
        <f t="shared" si="10"/>
        <v>2.732978554066845E-3</v>
      </c>
      <c r="J103" s="2"/>
      <c r="K103" s="7"/>
      <c r="L103" s="8"/>
      <c r="M103" s="2"/>
      <c r="N103" s="2"/>
      <c r="O103" s="2"/>
    </row>
    <row r="104" spans="1:15">
      <c r="A104" s="3" t="s">
        <v>47</v>
      </c>
      <c r="B104">
        <v>21.7</v>
      </c>
      <c r="C104" s="4">
        <v>1321</v>
      </c>
      <c r="D104" s="4">
        <f t="shared" si="13"/>
        <v>60.875576036866363</v>
      </c>
      <c r="E104" s="6">
        <f t="shared" si="8"/>
        <v>4.0954890714617886E-3</v>
      </c>
      <c r="F104" s="7">
        <f t="shared" si="11"/>
        <v>0.8468175476670281</v>
      </c>
      <c r="G104" s="8">
        <f t="shared" si="9"/>
        <v>6.5469904963041184E-3</v>
      </c>
      <c r="H104" s="8">
        <f t="shared" si="12"/>
        <v>0.68639613818072109</v>
      </c>
      <c r="I104">
        <f t="shared" si="10"/>
        <v>5.755644550601291E-4</v>
      </c>
      <c r="J104" s="4"/>
      <c r="K104" s="7"/>
      <c r="L104" s="8"/>
      <c r="M104" s="4"/>
      <c r="N104" s="4"/>
      <c r="O104" s="4"/>
    </row>
    <row r="105" spans="1:15">
      <c r="A105" s="3" t="s">
        <v>101</v>
      </c>
      <c r="B105">
        <v>4.5599999999999996</v>
      </c>
      <c r="C105" s="4">
        <v>277</v>
      </c>
      <c r="D105" s="4">
        <f t="shared" si="13"/>
        <v>60.745614035087726</v>
      </c>
      <c r="E105" s="6">
        <f t="shared" si="8"/>
        <v>8.5878158425050375E-4</v>
      </c>
      <c r="F105" s="7">
        <f t="shared" si="11"/>
        <v>0.84767632925127856</v>
      </c>
      <c r="G105" s="8">
        <f t="shared" si="9"/>
        <v>1.375773118117363E-3</v>
      </c>
      <c r="H105" s="8">
        <f t="shared" si="12"/>
        <v>0.68777191129883841</v>
      </c>
      <c r="I105">
        <f t="shared" si="10"/>
        <v>2.9247455346393947E-3</v>
      </c>
      <c r="J105" s="2"/>
      <c r="K105" s="7"/>
      <c r="L105" s="8"/>
      <c r="M105" s="2"/>
      <c r="N105" s="2"/>
      <c r="O105" s="2"/>
    </row>
    <row r="106" spans="1:15">
      <c r="A106" s="3" t="s">
        <v>78</v>
      </c>
      <c r="B106">
        <v>22.7</v>
      </c>
      <c r="C106" s="4">
        <v>1351</v>
      </c>
      <c r="D106" s="4">
        <f t="shared" si="13"/>
        <v>59.515418502202643</v>
      </c>
      <c r="E106" s="6">
        <f t="shared" si="8"/>
        <v>4.1884979073011936E-3</v>
      </c>
      <c r="F106" s="7">
        <f t="shared" si="11"/>
        <v>0.85186482715857981</v>
      </c>
      <c r="G106" s="8">
        <f t="shared" si="9"/>
        <v>6.8486951274702064E-3</v>
      </c>
      <c r="H106" s="8">
        <f t="shared" si="12"/>
        <v>0.69462060642630863</v>
      </c>
      <c r="I106">
        <f t="shared" si="10"/>
        <v>9.888531246341481E-4</v>
      </c>
      <c r="J106" s="2"/>
      <c r="K106" s="7"/>
      <c r="L106" s="8"/>
      <c r="M106" s="2"/>
      <c r="N106" s="2"/>
      <c r="O106" s="2"/>
    </row>
    <row r="107" spans="1:15">
      <c r="A107" s="3" t="s">
        <v>108</v>
      </c>
      <c r="B107">
        <v>7.66</v>
      </c>
      <c r="C107" s="4">
        <v>455</v>
      </c>
      <c r="D107" s="4">
        <f t="shared" si="13"/>
        <v>59.399477806788511</v>
      </c>
      <c r="E107" s="6">
        <f t="shared" si="8"/>
        <v>1.4106340102309719E-3</v>
      </c>
      <c r="F107" s="7">
        <f t="shared" si="11"/>
        <v>0.85327546116881081</v>
      </c>
      <c r="G107" s="8">
        <f t="shared" si="9"/>
        <v>2.3110574747322371E-3</v>
      </c>
      <c r="H107" s="8">
        <f t="shared" si="12"/>
        <v>0.69693166390104089</v>
      </c>
      <c r="I107">
        <f t="shared" si="10"/>
        <v>1.3373506802349944E-3</v>
      </c>
      <c r="J107" s="2"/>
      <c r="K107" s="7"/>
      <c r="L107" s="8"/>
      <c r="M107" s="2"/>
      <c r="N107" s="2"/>
      <c r="O107" s="2"/>
    </row>
    <row r="108" spans="1:15">
      <c r="A108" s="3" t="s">
        <v>141</v>
      </c>
      <c r="B108">
        <v>10.130000000000001</v>
      </c>
      <c r="C108" s="4">
        <v>588</v>
      </c>
      <c r="D108" s="4">
        <f t="shared" si="13"/>
        <v>58.045409674234939</v>
      </c>
      <c r="E108" s="6">
        <f t="shared" si="8"/>
        <v>1.8229731824523331E-3</v>
      </c>
      <c r="F108" s="7">
        <f t="shared" si="11"/>
        <v>0.85509843435126309</v>
      </c>
      <c r="G108" s="8">
        <f t="shared" si="9"/>
        <v>3.0562679137124756E-3</v>
      </c>
      <c r="H108" s="8">
        <f t="shared" si="12"/>
        <v>0.69998793181475338</v>
      </c>
      <c r="I108">
        <f t="shared" si="10"/>
        <v>5.0344221319218452E-3</v>
      </c>
      <c r="J108" s="4"/>
      <c r="K108" s="7"/>
      <c r="L108" s="8"/>
      <c r="M108" s="4"/>
      <c r="N108" s="4"/>
      <c r="O108" s="4"/>
    </row>
    <row r="109" spans="1:15">
      <c r="A109" s="3" t="s">
        <v>61</v>
      </c>
      <c r="B109">
        <v>37.97</v>
      </c>
      <c r="C109" s="4">
        <v>2194</v>
      </c>
      <c r="D109" s="4">
        <f t="shared" si="13"/>
        <v>57.782459836713194</v>
      </c>
      <c r="E109" s="6">
        <f t="shared" si="8"/>
        <v>6.8020461943884671E-3</v>
      </c>
      <c r="F109" s="7">
        <f t="shared" si="11"/>
        <v>0.8619004805456516</v>
      </c>
      <c r="G109" s="8">
        <f t="shared" si="9"/>
        <v>1.1455724845376377E-2</v>
      </c>
      <c r="H109" s="8">
        <f t="shared" si="12"/>
        <v>0.71144365666012976</v>
      </c>
      <c r="I109">
        <f t="shared" si="10"/>
        <v>1.8001041117159389E-3</v>
      </c>
      <c r="J109" s="2"/>
      <c r="K109" s="7"/>
      <c r="L109" s="8"/>
      <c r="M109" s="2"/>
      <c r="N109" s="2"/>
      <c r="O109" s="2"/>
    </row>
    <row r="110" spans="1:15">
      <c r="A110" s="3" t="s">
        <v>83</v>
      </c>
      <c r="B110">
        <v>13.53</v>
      </c>
      <c r="C110" s="4">
        <v>779</v>
      </c>
      <c r="D110" s="4">
        <f t="shared" si="13"/>
        <v>57.575757575757578</v>
      </c>
      <c r="E110" s="6">
        <f t="shared" si="8"/>
        <v>2.415129437296543E-3</v>
      </c>
      <c r="F110" s="7">
        <f t="shared" si="11"/>
        <v>0.8643156099829481</v>
      </c>
      <c r="G110" s="8">
        <f t="shared" si="9"/>
        <v>4.0820636596771761E-3</v>
      </c>
      <c r="H110" s="8">
        <f t="shared" si="12"/>
        <v>0.71552572031980699</v>
      </c>
      <c r="I110">
        <f t="shared" si="10"/>
        <v>2.0653629824506359E-3</v>
      </c>
      <c r="J110" s="2"/>
      <c r="K110" s="7"/>
      <c r="L110" s="8"/>
      <c r="M110" s="2"/>
      <c r="N110" s="2"/>
      <c r="O110" s="2"/>
    </row>
    <row r="111" spans="1:15">
      <c r="A111" s="3" t="s">
        <v>46</v>
      </c>
      <c r="B111">
        <v>15.5</v>
      </c>
      <c r="C111" s="4">
        <v>891</v>
      </c>
      <c r="D111" s="4">
        <f t="shared" si="13"/>
        <v>57.483870967741936</v>
      </c>
      <c r="E111" s="6">
        <f t="shared" si="8"/>
        <v>2.7623624244303207E-3</v>
      </c>
      <c r="F111" s="7">
        <f t="shared" si="11"/>
        <v>0.86707797240737838</v>
      </c>
      <c r="G111" s="8">
        <f t="shared" si="9"/>
        <v>4.6764217830743702E-3</v>
      </c>
      <c r="H111" s="8">
        <f t="shared" si="12"/>
        <v>0.72020214210288136</v>
      </c>
      <c r="I111">
        <f t="shared" si="10"/>
        <v>1.0521762264654733E-3</v>
      </c>
      <c r="J111" s="4"/>
      <c r="K111" s="7"/>
      <c r="L111" s="8"/>
      <c r="M111" s="4"/>
      <c r="N111" s="4"/>
      <c r="O111" s="4"/>
    </row>
    <row r="112" spans="1:15">
      <c r="A112" s="3" t="s">
        <v>70</v>
      </c>
      <c r="B112">
        <v>7.88</v>
      </c>
      <c r="C112" s="4">
        <v>452</v>
      </c>
      <c r="D112" s="4">
        <f t="shared" si="13"/>
        <v>57.360406091370557</v>
      </c>
      <c r="E112" s="6">
        <f t="shared" si="8"/>
        <v>1.4013331266470315E-3</v>
      </c>
      <c r="F112" s="7">
        <f t="shared" si="11"/>
        <v>0.86847930553402541</v>
      </c>
      <c r="G112" s="8">
        <f t="shared" si="9"/>
        <v>2.3774324935887767E-3</v>
      </c>
      <c r="H112" s="8">
        <f t="shared" si="12"/>
        <v>0.72257957459647015</v>
      </c>
      <c r="I112">
        <f t="shared" si="10"/>
        <v>4.8492836268835271E-3</v>
      </c>
      <c r="J112" s="2"/>
      <c r="K112" s="7"/>
      <c r="L112" s="8"/>
      <c r="M112" s="2"/>
      <c r="N112" s="2"/>
      <c r="O112" s="2"/>
    </row>
    <row r="113" spans="1:15">
      <c r="A113" s="3" t="s">
        <v>87</v>
      </c>
      <c r="B113">
        <v>35.82</v>
      </c>
      <c r="C113" s="4">
        <v>2025</v>
      </c>
      <c r="D113" s="4">
        <f t="shared" si="13"/>
        <v>56.532663316582912</v>
      </c>
      <c r="E113" s="6">
        <f t="shared" si="8"/>
        <v>6.2780964191598201E-3</v>
      </c>
      <c r="F113" s="7">
        <f t="shared" si="11"/>
        <v>0.87475740195318519</v>
      </c>
      <c r="G113" s="8">
        <f t="shared" si="9"/>
        <v>1.0807059888369287E-2</v>
      </c>
      <c r="H113" s="8">
        <f t="shared" si="12"/>
        <v>0.73338663448483943</v>
      </c>
      <c r="I113">
        <f t="shared" si="10"/>
        <v>1.7663759378606647E-3</v>
      </c>
      <c r="J113" s="2"/>
      <c r="K113" s="7"/>
      <c r="L113" s="8"/>
      <c r="M113" s="2"/>
      <c r="N113" s="2"/>
      <c r="O113" s="2"/>
    </row>
    <row r="114" spans="1:15">
      <c r="A114" s="3" t="s">
        <v>67</v>
      </c>
      <c r="B114">
        <v>12.87</v>
      </c>
      <c r="C114" s="4">
        <v>717</v>
      </c>
      <c r="D114" s="4">
        <f t="shared" si="13"/>
        <v>55.710955710955716</v>
      </c>
      <c r="E114" s="6">
        <f t="shared" si="8"/>
        <v>2.2229111765617732E-3</v>
      </c>
      <c r="F114" s="7">
        <f t="shared" si="11"/>
        <v>0.876980313129747</v>
      </c>
      <c r="G114" s="8">
        <f t="shared" si="9"/>
        <v>3.8829386031075577E-3</v>
      </c>
      <c r="H114" s="8">
        <f t="shared" si="12"/>
        <v>0.73726957308794694</v>
      </c>
      <c r="I114">
        <f t="shared" si="10"/>
        <v>1.4544986365648827E-3</v>
      </c>
      <c r="J114" s="2"/>
      <c r="K114" s="7"/>
      <c r="L114" s="8"/>
      <c r="M114" s="2"/>
      <c r="N114" s="2"/>
      <c r="O114" s="2"/>
    </row>
    <row r="115" spans="1:15">
      <c r="A115" s="3" t="s">
        <v>37</v>
      </c>
      <c r="B115">
        <v>10.43</v>
      </c>
      <c r="C115" s="4">
        <v>571</v>
      </c>
      <c r="D115" s="4">
        <f t="shared" si="13"/>
        <v>54.745925215723872</v>
      </c>
      <c r="E115" s="6">
        <f t="shared" si="8"/>
        <v>1.7702681754766703E-3</v>
      </c>
      <c r="F115" s="7">
        <f t="shared" si="11"/>
        <v>0.87875058130522365</v>
      </c>
      <c r="G115" s="8">
        <f t="shared" si="9"/>
        <v>3.146779303062302E-3</v>
      </c>
      <c r="H115" s="8">
        <f t="shared" si="12"/>
        <v>0.74041635239100922</v>
      </c>
      <c r="I115">
        <f t="shared" si="10"/>
        <v>5.541532270878724E-3</v>
      </c>
      <c r="J115" s="2"/>
      <c r="K115" s="7"/>
      <c r="L115" s="8"/>
      <c r="M115" s="2"/>
      <c r="N115" s="2"/>
      <c r="O115" s="2"/>
    </row>
    <row r="116" spans="1:15">
      <c r="A116" s="3" t="s">
        <v>103</v>
      </c>
      <c r="B116">
        <v>37.82</v>
      </c>
      <c r="C116" s="4">
        <v>1954</v>
      </c>
      <c r="D116" s="4">
        <f t="shared" si="13"/>
        <v>51.66578529878371</v>
      </c>
      <c r="E116" s="6">
        <f t="shared" si="8"/>
        <v>6.0579755076732291E-3</v>
      </c>
      <c r="F116" s="7">
        <f t="shared" si="11"/>
        <v>0.88480855681289683</v>
      </c>
      <c r="G116" s="8">
        <f t="shared" si="9"/>
        <v>1.1410469150701463E-2</v>
      </c>
      <c r="H116" s="8">
        <f t="shared" si="12"/>
        <v>0.75182682154171065</v>
      </c>
      <c r="I116">
        <f t="shared" si="10"/>
        <v>1.4473426947199775E-2</v>
      </c>
      <c r="J116" s="2"/>
      <c r="K116" s="7"/>
      <c r="L116" s="8"/>
      <c r="M116" s="2"/>
      <c r="N116" s="2"/>
      <c r="O116" s="2"/>
    </row>
    <row r="117" spans="1:15">
      <c r="A117" s="3" t="s">
        <v>102</v>
      </c>
      <c r="B117">
        <v>98.53</v>
      </c>
      <c r="C117" s="4">
        <v>5075</v>
      </c>
      <c r="D117" s="4">
        <f t="shared" si="13"/>
        <v>51.5071551811631</v>
      </c>
      <c r="E117" s="6">
        <f t="shared" si="8"/>
        <v>1.5733994729499302E-2</v>
      </c>
      <c r="F117" s="7">
        <f t="shared" si="11"/>
        <v>0.90054255154239615</v>
      </c>
      <c r="G117" s="8">
        <f t="shared" si="9"/>
        <v>2.972695730879469E-2</v>
      </c>
      <c r="H117" s="8">
        <f t="shared" si="12"/>
        <v>0.78155377885050537</v>
      </c>
      <c r="I117">
        <f t="shared" si="10"/>
        <v>2.5968818632279289E-3</v>
      </c>
      <c r="J117" s="2"/>
      <c r="K117" s="7"/>
      <c r="L117" s="8"/>
      <c r="M117" s="2"/>
      <c r="N117" s="2"/>
      <c r="O117" s="2"/>
    </row>
    <row r="118" spans="1:15">
      <c r="A118" s="3" t="s">
        <v>31</v>
      </c>
      <c r="B118">
        <v>17.62</v>
      </c>
      <c r="C118" s="4">
        <v>904</v>
      </c>
      <c r="D118" s="4">
        <f t="shared" si="13"/>
        <v>51.305334846765035</v>
      </c>
      <c r="E118" s="6">
        <f t="shared" si="8"/>
        <v>2.8026662532940629E-3</v>
      </c>
      <c r="F118" s="7">
        <f t="shared" si="11"/>
        <v>0.90334521779569021</v>
      </c>
      <c r="G118" s="8">
        <f t="shared" si="9"/>
        <v>5.3160356011464783E-3</v>
      </c>
      <c r="H118" s="8">
        <f t="shared" si="12"/>
        <v>0.78686981445165183</v>
      </c>
      <c r="I118">
        <f t="shared" si="10"/>
        <v>7.8216136455425689E-3</v>
      </c>
      <c r="J118" s="2"/>
      <c r="K118" s="7"/>
      <c r="L118" s="8"/>
      <c r="M118" s="2"/>
      <c r="N118" s="2"/>
      <c r="O118" s="2"/>
    </row>
    <row r="119" spans="1:15">
      <c r="A119" s="3" t="s">
        <v>30</v>
      </c>
      <c r="B119">
        <v>51.81</v>
      </c>
      <c r="C119" s="4">
        <v>2582</v>
      </c>
      <c r="D119" s="4">
        <f t="shared" si="13"/>
        <v>49.835939007913531</v>
      </c>
      <c r="E119" s="6">
        <f t="shared" si="8"/>
        <v>8.0049604712447691E-3</v>
      </c>
      <c r="F119" s="7">
        <f t="shared" si="11"/>
        <v>0.91135017826693498</v>
      </c>
      <c r="G119" s="8">
        <f t="shared" si="9"/>
        <v>1.563131694071504E-2</v>
      </c>
      <c r="H119" s="8">
        <f t="shared" si="12"/>
        <v>0.8025011313923669</v>
      </c>
      <c r="I119">
        <f t="shared" si="10"/>
        <v>1.338801425387226E-3</v>
      </c>
      <c r="J119" s="2"/>
      <c r="K119" s="7"/>
      <c r="L119" s="8"/>
      <c r="M119" s="2"/>
      <c r="N119" s="2"/>
      <c r="O119" s="2"/>
    </row>
    <row r="120" spans="1:15">
      <c r="A120" s="3" t="s">
        <v>68</v>
      </c>
      <c r="B120">
        <v>8.76</v>
      </c>
      <c r="C120" s="4">
        <v>430</v>
      </c>
      <c r="D120" s="4">
        <f t="shared" si="13"/>
        <v>49.086757990867582</v>
      </c>
      <c r="E120" s="6">
        <f t="shared" si="8"/>
        <v>1.3331266470314679E-3</v>
      </c>
      <c r="F120" s="7">
        <f t="shared" si="11"/>
        <v>0.91268330491396643</v>
      </c>
      <c r="G120" s="8">
        <f t="shared" si="9"/>
        <v>2.6429325690149343E-3</v>
      </c>
      <c r="H120" s="8">
        <f t="shared" si="12"/>
        <v>0.80514406396138183</v>
      </c>
      <c r="I120">
        <f t="shared" si="10"/>
        <v>1.185675591662716E-3</v>
      </c>
      <c r="J120" s="4"/>
      <c r="K120" s="7"/>
      <c r="L120" s="8"/>
      <c r="M120" s="4"/>
      <c r="N120" s="4"/>
      <c r="O120" s="4"/>
    </row>
    <row r="121" spans="1:15">
      <c r="A121" s="3" t="s">
        <v>62</v>
      </c>
      <c r="B121">
        <v>7.66</v>
      </c>
      <c r="C121" s="4">
        <v>370</v>
      </c>
      <c r="D121" s="4">
        <f t="shared" si="13"/>
        <v>48.302872062663184</v>
      </c>
      <c r="E121" s="6">
        <f t="shared" si="8"/>
        <v>1.1471089753526584E-3</v>
      </c>
      <c r="F121" s="7">
        <f t="shared" si="11"/>
        <v>0.91383041388931907</v>
      </c>
      <c r="G121" s="8">
        <f t="shared" si="9"/>
        <v>2.3110574747322371E-3</v>
      </c>
      <c r="H121" s="8">
        <f t="shared" si="12"/>
        <v>0.80745512143611409</v>
      </c>
      <c r="I121">
        <f t="shared" si="10"/>
        <v>7.1397804945639853E-3</v>
      </c>
      <c r="J121" s="2"/>
      <c r="K121" s="7"/>
      <c r="L121" s="8"/>
      <c r="M121" s="2"/>
      <c r="N121" s="2"/>
      <c r="O121" s="2"/>
    </row>
    <row r="122" spans="1:15">
      <c r="A122" s="3" t="s">
        <v>28</v>
      </c>
      <c r="B122">
        <v>45.79</v>
      </c>
      <c r="C122" s="4">
        <v>2191</v>
      </c>
      <c r="D122" s="4">
        <f t="shared" si="13"/>
        <v>47.848875300283908</v>
      </c>
      <c r="E122" s="6">
        <f t="shared" si="8"/>
        <v>6.7927453108045264E-3</v>
      </c>
      <c r="F122" s="7">
        <f t="shared" si="11"/>
        <v>0.92062315920012361</v>
      </c>
      <c r="G122" s="8">
        <f t="shared" si="9"/>
        <v>1.3815055061095188E-2</v>
      </c>
      <c r="H122" s="8">
        <f t="shared" si="12"/>
        <v>0.82127017649720924</v>
      </c>
      <c r="I122">
        <f t="shared" si="10"/>
        <v>8.4787672360929767E-3</v>
      </c>
      <c r="J122" s="2"/>
      <c r="K122" s="7"/>
      <c r="L122" s="8"/>
      <c r="M122" s="2"/>
      <c r="N122" s="2"/>
      <c r="O122" s="2"/>
    </row>
    <row r="123" spans="1:15">
      <c r="A123" s="3" t="s">
        <v>45</v>
      </c>
      <c r="B123">
        <v>54.03</v>
      </c>
      <c r="C123" s="4">
        <v>2564</v>
      </c>
      <c r="D123" s="4">
        <f t="shared" si="13"/>
        <v>47.455117527299649</v>
      </c>
      <c r="E123" s="6">
        <f t="shared" si="8"/>
        <v>7.9491551697411251E-3</v>
      </c>
      <c r="F123" s="7">
        <f t="shared" si="11"/>
        <v>0.92857231436986476</v>
      </c>
      <c r="G123" s="8">
        <f t="shared" si="9"/>
        <v>1.6301101221903758E-2</v>
      </c>
      <c r="H123" s="8">
        <f t="shared" si="12"/>
        <v>0.83757127771911299</v>
      </c>
      <c r="I123">
        <f t="shared" si="10"/>
        <v>5.7631130474063985E-3</v>
      </c>
      <c r="J123" s="2"/>
      <c r="K123" s="7"/>
      <c r="L123" s="8"/>
      <c r="M123" s="2"/>
      <c r="N123" s="2"/>
      <c r="O123" s="2"/>
    </row>
    <row r="124" spans="1:15">
      <c r="A124" s="3" t="s">
        <v>98</v>
      </c>
      <c r="B124">
        <v>36.56</v>
      </c>
      <c r="C124" s="4">
        <v>1725</v>
      </c>
      <c r="D124" s="4">
        <f t="shared" si="13"/>
        <v>47.182713347921222</v>
      </c>
      <c r="E124" s="6">
        <f t="shared" si="8"/>
        <v>5.3480080607657731E-3</v>
      </c>
      <c r="F124" s="7">
        <f t="shared" si="11"/>
        <v>0.9339203224306305</v>
      </c>
      <c r="G124" s="8">
        <f t="shared" si="9"/>
        <v>1.1030321315432193E-2</v>
      </c>
      <c r="H124" s="8">
        <f t="shared" si="12"/>
        <v>0.84860159903454524</v>
      </c>
      <c r="I124">
        <f t="shared" si="10"/>
        <v>5.3457172110940143E-2</v>
      </c>
      <c r="J124" s="2"/>
      <c r="K124" s="7"/>
      <c r="L124" s="8"/>
      <c r="M124" s="2"/>
      <c r="N124" s="2"/>
      <c r="O124" s="2"/>
    </row>
    <row r="125" spans="1:15">
      <c r="A125" s="3" t="s">
        <v>22</v>
      </c>
      <c r="B125">
        <v>331.58</v>
      </c>
      <c r="C125" s="4">
        <v>15193</v>
      </c>
      <c r="D125" s="4">
        <f t="shared" si="13"/>
        <v>45.820013269799148</v>
      </c>
      <c r="E125" s="6">
        <f t="shared" si="8"/>
        <v>4.7102774763602542E-2</v>
      </c>
      <c r="F125" s="7">
        <f t="shared" si="11"/>
        <v>0.98102309719423308</v>
      </c>
      <c r="G125" s="8">
        <f t="shared" si="9"/>
        <v>0.10003922160205159</v>
      </c>
      <c r="H125" s="8">
        <f t="shared" si="12"/>
        <v>0.94864082063659683</v>
      </c>
      <c r="I125">
        <f t="shared" si="10"/>
        <v>2.0886352458122648E-3</v>
      </c>
      <c r="J125" s="2"/>
      <c r="K125" s="7"/>
      <c r="L125" s="8"/>
      <c r="M125" s="2"/>
      <c r="N125" s="2"/>
      <c r="O125" s="2"/>
    </row>
    <row r="126" spans="1:15">
      <c r="A126" s="3" t="s">
        <v>65</v>
      </c>
      <c r="B126">
        <v>12.82</v>
      </c>
      <c r="C126" s="4">
        <v>580</v>
      </c>
      <c r="D126" s="4">
        <f t="shared" si="13"/>
        <v>45.241809672386893</v>
      </c>
      <c r="E126" s="6">
        <f t="shared" si="8"/>
        <v>1.7981708262284916E-3</v>
      </c>
      <c r="F126" s="7">
        <f t="shared" si="11"/>
        <v>0.98282126802046155</v>
      </c>
      <c r="G126" s="8">
        <f t="shared" si="9"/>
        <v>3.8678533715492533E-3</v>
      </c>
      <c r="H126" s="8">
        <f t="shared" si="12"/>
        <v>0.95250867400814609</v>
      </c>
      <c r="I126">
        <f t="shared" si="10"/>
        <v>3.31617618774116E-3</v>
      </c>
      <c r="J126" s="4"/>
      <c r="K126" s="7"/>
      <c r="L126" s="8"/>
      <c r="M126" s="4"/>
      <c r="N126" s="4"/>
      <c r="O126" s="4"/>
    </row>
    <row r="127" spans="1:15">
      <c r="A127" s="3" t="s">
        <v>92</v>
      </c>
      <c r="B127">
        <v>19.34</v>
      </c>
      <c r="C127" s="4">
        <v>819</v>
      </c>
      <c r="D127" s="4">
        <f t="shared" si="13"/>
        <v>42.34746639089969</v>
      </c>
      <c r="E127" s="6">
        <f t="shared" si="8"/>
        <v>2.5391412184157494E-3</v>
      </c>
      <c r="F127" s="7">
        <f t="shared" si="11"/>
        <v>0.98536040923887724</v>
      </c>
      <c r="G127" s="8">
        <f t="shared" si="9"/>
        <v>5.8349675667521495E-3</v>
      </c>
      <c r="H127" s="8">
        <f t="shared" si="12"/>
        <v>0.95834364157489826</v>
      </c>
      <c r="I127">
        <f t="shared" si="10"/>
        <v>1.6327848873806117E-3</v>
      </c>
      <c r="J127" s="2"/>
      <c r="K127" s="7"/>
      <c r="L127" s="8"/>
      <c r="M127" s="2"/>
      <c r="N127" s="2"/>
      <c r="O127" s="2"/>
    </row>
    <row r="128" spans="1:15">
      <c r="A128" s="3" t="s">
        <v>34</v>
      </c>
      <c r="B128">
        <v>9.39</v>
      </c>
      <c r="C128" s="4">
        <v>390</v>
      </c>
      <c r="D128" s="4">
        <f t="shared" si="13"/>
        <v>41.533546325878589</v>
      </c>
      <c r="E128" s="6">
        <f t="shared" si="8"/>
        <v>1.2091148659122617E-3</v>
      </c>
      <c r="F128" s="7">
        <f t="shared" si="11"/>
        <v>0.98656952410478949</v>
      </c>
      <c r="G128" s="8">
        <f t="shared" si="9"/>
        <v>2.8330064866495704E-3</v>
      </c>
      <c r="H128" s="8">
        <f t="shared" si="12"/>
        <v>0.96117664806154779</v>
      </c>
      <c r="I128">
        <f t="shared" si="10"/>
        <v>8.8278497460426708E-3</v>
      </c>
      <c r="J128" s="2"/>
      <c r="K128" s="7"/>
      <c r="L128" s="8"/>
      <c r="M128" s="2"/>
      <c r="N128" s="2"/>
      <c r="O128" s="2"/>
    </row>
    <row r="129" spans="1:15">
      <c r="A129" s="3" t="s">
        <v>91</v>
      </c>
      <c r="B129">
        <v>48.71</v>
      </c>
      <c r="C129" s="4">
        <v>1903</v>
      </c>
      <c r="D129" s="4">
        <f t="shared" si="13"/>
        <v>39.067953192362964</v>
      </c>
      <c r="E129" s="6">
        <f t="shared" si="8"/>
        <v>5.8998604867462412E-3</v>
      </c>
      <c r="F129" s="7">
        <f t="shared" si="11"/>
        <v>0.99246938459153577</v>
      </c>
      <c r="G129" s="8">
        <f t="shared" si="9"/>
        <v>1.4696032584100167E-2</v>
      </c>
      <c r="H129" s="8">
        <f t="shared" si="12"/>
        <v>0.97587268064564792</v>
      </c>
      <c r="I129">
        <f t="shared" si="10"/>
        <v>6.2658411405622783E-3</v>
      </c>
      <c r="J129" s="4"/>
      <c r="K129" s="7"/>
      <c r="L129" s="8"/>
      <c r="M129" s="4"/>
      <c r="N129" s="4"/>
      <c r="O129" s="4"/>
    </row>
    <row r="130" spans="1:15">
      <c r="A130" s="3" t="s">
        <v>90</v>
      </c>
      <c r="B130">
        <v>32.020000000000003</v>
      </c>
      <c r="C130" s="4">
        <v>1098</v>
      </c>
      <c r="D130" s="4">
        <f t="shared" ref="D130:D133" si="14">C130/B130</f>
        <v>34.291068082448469</v>
      </c>
      <c r="E130" s="6">
        <f t="shared" si="8"/>
        <v>3.4041233917222135E-3</v>
      </c>
      <c r="F130" s="7">
        <f t="shared" si="11"/>
        <v>0.99587350798325802</v>
      </c>
      <c r="G130" s="8">
        <f t="shared" si="9"/>
        <v>9.6605822899381508E-3</v>
      </c>
      <c r="H130" s="8">
        <f t="shared" si="12"/>
        <v>0.98553326293558607</v>
      </c>
      <c r="I130">
        <f t="shared" si="10"/>
        <v>4.696295358497915E-3</v>
      </c>
      <c r="J130" s="4"/>
      <c r="K130" s="7"/>
      <c r="L130" s="8"/>
      <c r="M130" s="4"/>
      <c r="N130" s="4"/>
      <c r="O130" s="4"/>
    </row>
    <row r="131" spans="1:15">
      <c r="A131" s="3" t="s">
        <v>80</v>
      </c>
      <c r="B131">
        <v>23.42</v>
      </c>
      <c r="C131" s="4">
        <v>766</v>
      </c>
      <c r="D131" s="4">
        <f t="shared" si="14"/>
        <v>32.707087959009392</v>
      </c>
      <c r="E131" s="6">
        <f t="shared" ref="E131:E133" si="15">C131/322550</f>
        <v>2.3748256084328012E-3</v>
      </c>
      <c r="F131" s="7">
        <f t="shared" si="11"/>
        <v>0.99824833359169085</v>
      </c>
      <c r="G131" s="8">
        <f t="shared" ref="G131:G133" si="16">B131/3314.5</f>
        <v>7.0659224619097905E-3</v>
      </c>
      <c r="H131" s="8">
        <f t="shared" si="12"/>
        <v>0.99259918539749581</v>
      </c>
      <c r="I131">
        <f t="shared" ref="I131:I133" si="17">F131*H132-F132*H131</f>
        <v>3.7065620570203572E-3</v>
      </c>
      <c r="J131" s="2"/>
      <c r="K131" s="7"/>
      <c r="L131" s="8"/>
      <c r="M131" s="2"/>
      <c r="N131" s="2"/>
      <c r="O131" s="2"/>
    </row>
    <row r="132" spans="1:15">
      <c r="A132" s="3" t="s">
        <v>38</v>
      </c>
      <c r="B132">
        <v>18.079999999999998</v>
      </c>
      <c r="C132" s="4">
        <v>565</v>
      </c>
      <c r="D132" s="4">
        <f t="shared" si="14"/>
        <v>31.250000000000004</v>
      </c>
      <c r="E132" s="6">
        <f t="shared" si="15"/>
        <v>1.7516664083087894E-3</v>
      </c>
      <c r="F132" s="7">
        <f t="shared" ref="F132:F133" si="18">F131+E132</f>
        <v>0.99999999999999967</v>
      </c>
      <c r="G132" s="8">
        <f t="shared" si="16"/>
        <v>5.4548197314828774E-3</v>
      </c>
      <c r="H132" s="8">
        <f t="shared" ref="H132:H133" si="19">H131+G132</f>
        <v>0.99805400512897868</v>
      </c>
      <c r="I132">
        <f t="shared" si="17"/>
        <v>1.9459948710213171E-3</v>
      </c>
      <c r="J132" s="2"/>
      <c r="K132" s="7"/>
      <c r="L132" s="8"/>
      <c r="M132" s="2"/>
      <c r="N132" s="2"/>
      <c r="O132" s="2"/>
    </row>
    <row r="133" spans="1:15">
      <c r="A133" s="3" t="s">
        <v>93</v>
      </c>
      <c r="B133">
        <v>6.45</v>
      </c>
      <c r="C133" s="4">
        <v>0</v>
      </c>
      <c r="D133" s="4">
        <f t="shared" si="14"/>
        <v>0</v>
      </c>
      <c r="E133" s="6">
        <f t="shared" si="15"/>
        <v>0</v>
      </c>
      <c r="F133" s="7">
        <f t="shared" si="18"/>
        <v>0.99999999999999967</v>
      </c>
      <c r="G133" s="8">
        <f t="shared" si="16"/>
        <v>1.9459948710212702E-3</v>
      </c>
      <c r="H133" s="8">
        <f t="shared" si="19"/>
        <v>1</v>
      </c>
      <c r="I133">
        <f t="shared" si="17"/>
        <v>0</v>
      </c>
      <c r="J133" s="2"/>
      <c r="K133" s="7"/>
      <c r="L133" s="8"/>
      <c r="M133" s="2"/>
      <c r="N133" s="2"/>
      <c r="O133" s="2"/>
    </row>
    <row r="134" spans="1:15">
      <c r="D134" s="2"/>
      <c r="E134" s="6"/>
      <c r="F134" s="7"/>
      <c r="G134" s="8"/>
      <c r="H134" s="8"/>
      <c r="J134" s="2"/>
      <c r="K134" s="2"/>
      <c r="L134" s="2"/>
      <c r="M134" s="2"/>
      <c r="N134" s="2"/>
      <c r="O134" s="2"/>
    </row>
    <row r="135" spans="1:15">
      <c r="D135" s="2"/>
      <c r="E135" s="6"/>
      <c r="F135" s="7"/>
      <c r="G135" s="8"/>
      <c r="H135" s="8"/>
      <c r="J135" s="2"/>
      <c r="K135" s="2"/>
      <c r="L135" s="2"/>
      <c r="M135" s="2"/>
      <c r="N135" s="2"/>
      <c r="O135" s="2"/>
    </row>
    <row r="136" spans="1:15">
      <c r="D136" s="4"/>
      <c r="E136" s="6"/>
      <c r="F136" s="7"/>
      <c r="G136" s="8"/>
      <c r="H136" s="8"/>
      <c r="J136" s="4"/>
      <c r="K136" s="4"/>
      <c r="L136" s="4"/>
      <c r="M136" s="4"/>
      <c r="N136" s="4"/>
      <c r="O136" s="4"/>
    </row>
    <row r="137" spans="1:15">
      <c r="D137" s="4"/>
      <c r="E137" s="6"/>
      <c r="F137" s="7"/>
      <c r="G137" s="8"/>
      <c r="H137" s="8"/>
      <c r="J137" s="4"/>
      <c r="K137" s="4"/>
      <c r="L137" s="4"/>
      <c r="M137" s="4"/>
      <c r="N137" s="4"/>
      <c r="O137" s="4"/>
    </row>
    <row r="138" spans="1:15">
      <c r="D138" s="2"/>
      <c r="E138" s="6"/>
      <c r="F138" s="7"/>
      <c r="G138" s="8"/>
      <c r="H138" s="8"/>
      <c r="J138" s="2"/>
      <c r="K138" s="2"/>
      <c r="L138" s="2"/>
      <c r="M138" s="2"/>
      <c r="N138" s="2"/>
      <c r="O138" s="2"/>
    </row>
    <row r="139" spans="1:15">
      <c r="D139" s="2"/>
      <c r="E139" s="6"/>
      <c r="F139" s="7"/>
      <c r="G139" s="8"/>
      <c r="H139" s="8"/>
      <c r="J139" s="2"/>
      <c r="K139" s="2"/>
      <c r="L139" s="2"/>
      <c r="M139" s="2"/>
      <c r="N139" s="2"/>
      <c r="O139" s="2"/>
    </row>
    <row r="140" spans="1:15">
      <c r="D140" s="4"/>
      <c r="E140" s="6"/>
      <c r="F140" s="7"/>
      <c r="G140" s="8"/>
      <c r="H140" s="8"/>
      <c r="J140" s="4"/>
      <c r="K140" s="4"/>
      <c r="L140" s="4"/>
      <c r="M140" s="4"/>
      <c r="N140" s="4"/>
      <c r="O140" s="4"/>
    </row>
    <row r="141" spans="1:15">
      <c r="D141" s="2"/>
      <c r="E141" s="6"/>
      <c r="F141" s="7"/>
      <c r="G141" s="8"/>
      <c r="H141" s="8"/>
      <c r="J141" s="2"/>
      <c r="K141" s="2"/>
      <c r="L141" s="2"/>
      <c r="M141" s="2"/>
      <c r="N141" s="2"/>
      <c r="O141" s="2"/>
    </row>
    <row r="142" spans="1:15">
      <c r="D142" s="2"/>
      <c r="E142" s="6"/>
      <c r="F142" s="7"/>
      <c r="G142" s="8"/>
      <c r="H142" s="8"/>
      <c r="J142" s="2"/>
      <c r="K142" s="2"/>
      <c r="L142" s="2"/>
      <c r="M142" s="2"/>
      <c r="N142" s="2"/>
      <c r="O142" s="2"/>
    </row>
    <row r="143" spans="1:15">
      <c r="D143" s="4"/>
      <c r="E143" s="6"/>
      <c r="F143" s="7"/>
      <c r="G143" s="8"/>
      <c r="H143" s="8"/>
      <c r="J143" s="4"/>
      <c r="K143" s="4"/>
      <c r="L143" s="4"/>
      <c r="M143" s="4"/>
      <c r="N143" s="4"/>
      <c r="O143" s="4"/>
    </row>
    <row r="144" spans="1:15">
      <c r="D144" s="4"/>
      <c r="E144" s="6"/>
      <c r="F144" s="7"/>
      <c r="G144" s="8"/>
      <c r="H144" s="8"/>
      <c r="J144" s="4"/>
      <c r="K144" s="4"/>
      <c r="L144" s="4"/>
      <c r="M144" s="4"/>
      <c r="N144" s="4"/>
      <c r="O144" s="4"/>
    </row>
    <row r="145" spans="4:15">
      <c r="D145" s="2"/>
      <c r="E145" s="6"/>
      <c r="F145" s="7"/>
      <c r="G145" s="8"/>
      <c r="H145" s="8"/>
      <c r="J145" s="2"/>
      <c r="K145" s="2"/>
      <c r="L145" s="2"/>
      <c r="M145" s="2"/>
      <c r="N145" s="2"/>
      <c r="O145" s="2"/>
    </row>
    <row r="146" spans="4:15">
      <c r="D146" s="2"/>
      <c r="E146" s="6"/>
      <c r="F146" s="7"/>
      <c r="G146" s="8"/>
      <c r="H146" s="8"/>
      <c r="J146" s="2"/>
      <c r="K146" s="2"/>
      <c r="L146" s="2"/>
      <c r="M146" s="2"/>
      <c r="N146" s="2"/>
      <c r="O146" s="2"/>
    </row>
    <row r="147" spans="4:15">
      <c r="D147" s="2"/>
      <c r="E147" s="6"/>
      <c r="F147" s="7"/>
      <c r="G147" s="8"/>
      <c r="H147" s="8"/>
      <c r="J147" s="2"/>
      <c r="K147" s="2"/>
      <c r="L147" s="2"/>
      <c r="M147" s="2"/>
      <c r="N147" s="2"/>
      <c r="O147" s="2"/>
    </row>
    <row r="148" spans="4:15">
      <c r="D148" s="2"/>
      <c r="E148" s="6"/>
      <c r="F148" s="7"/>
      <c r="G148" s="8"/>
      <c r="H148" s="8"/>
      <c r="J148" s="2"/>
      <c r="K148" s="2"/>
      <c r="L148" s="2"/>
      <c r="M148" s="2"/>
      <c r="N148" s="2"/>
      <c r="O148" s="2"/>
    </row>
    <row r="149" spans="4:15">
      <c r="D149" s="2"/>
      <c r="E149" s="6"/>
      <c r="F149" s="7"/>
      <c r="G149" s="8"/>
      <c r="H149" s="8"/>
      <c r="J149" s="2"/>
      <c r="K149" s="2"/>
      <c r="L149" s="2"/>
      <c r="M149" s="2"/>
      <c r="N149" s="2"/>
      <c r="O149" s="2"/>
    </row>
    <row r="150" spans="4:15">
      <c r="D150" s="4"/>
      <c r="E150" s="6"/>
      <c r="F150" s="7"/>
      <c r="G150" s="8"/>
      <c r="H150" s="8"/>
      <c r="J150" s="4"/>
      <c r="K150" s="4"/>
      <c r="L150" s="4"/>
      <c r="M150" s="4"/>
      <c r="N150" s="4"/>
      <c r="O150" s="4"/>
    </row>
    <row r="151" spans="4:15">
      <c r="D151" s="2"/>
      <c r="E151" s="6"/>
      <c r="F151" s="7"/>
      <c r="G151" s="8"/>
      <c r="H151" s="8"/>
      <c r="J151" s="2"/>
      <c r="K151" s="2"/>
      <c r="L151" s="2"/>
      <c r="M151" s="2"/>
      <c r="N151" s="2"/>
      <c r="O151" s="2"/>
    </row>
    <row r="152" spans="4:15">
      <c r="D152" s="2"/>
      <c r="E152" s="6"/>
      <c r="F152" s="7"/>
      <c r="G152" s="8"/>
      <c r="H152" s="8"/>
      <c r="J152" s="2"/>
      <c r="K152" s="2"/>
      <c r="L152" s="2"/>
      <c r="M152" s="2"/>
      <c r="N152" s="2"/>
      <c r="O152" s="2"/>
    </row>
    <row r="153" spans="4:15">
      <c r="D153" s="2"/>
      <c r="E153" s="6"/>
      <c r="F153" s="7"/>
      <c r="G153" s="8"/>
      <c r="H153" s="8"/>
      <c r="J153" s="2"/>
      <c r="K153" s="2"/>
      <c r="L153" s="2"/>
      <c r="M153" s="2"/>
      <c r="N153" s="2"/>
      <c r="O153" s="2"/>
    </row>
    <row r="154" spans="4:15">
      <c r="D154" s="4"/>
      <c r="E154" s="6"/>
      <c r="F154" s="7"/>
      <c r="G154" s="8"/>
      <c r="H154" s="8"/>
      <c r="J154" s="4"/>
      <c r="K154" s="4"/>
      <c r="L154" s="4"/>
      <c r="M154" s="4"/>
      <c r="N154" s="4"/>
      <c r="O154" s="4"/>
    </row>
    <row r="155" spans="4:15">
      <c r="D155" s="2"/>
      <c r="E155" s="6"/>
      <c r="F155" s="7"/>
      <c r="G155" s="8"/>
      <c r="H155" s="8"/>
      <c r="J155" s="2"/>
      <c r="K155" s="2"/>
      <c r="L155" s="2"/>
      <c r="M155" s="2"/>
      <c r="N155" s="2"/>
      <c r="O155" s="2"/>
    </row>
    <row r="156" spans="4:15">
      <c r="D156" s="2"/>
      <c r="E156" s="6"/>
      <c r="F156" s="7"/>
      <c r="G156" s="8"/>
      <c r="H156" s="8"/>
      <c r="J156" s="2"/>
      <c r="K156" s="2"/>
      <c r="L156" s="2"/>
      <c r="M156" s="2"/>
      <c r="N156" s="2"/>
      <c r="O156" s="2"/>
    </row>
    <row r="157" spans="4:15">
      <c r="D157" s="4"/>
      <c r="E157" s="6"/>
      <c r="F157" s="7"/>
      <c r="G157" s="8"/>
      <c r="H157" s="8"/>
      <c r="J157" s="4"/>
      <c r="K157" s="4"/>
      <c r="L157" s="4"/>
      <c r="M157" s="4"/>
      <c r="N157" s="4"/>
      <c r="O157" s="4"/>
    </row>
    <row r="158" spans="4:15">
      <c r="D158" s="2"/>
      <c r="E158" s="6"/>
      <c r="F158" s="7"/>
      <c r="G158" s="8"/>
      <c r="H158" s="8"/>
      <c r="J158" s="2"/>
      <c r="K158" s="2"/>
      <c r="L158" s="2"/>
      <c r="M158" s="2"/>
      <c r="N158" s="2"/>
      <c r="O158" s="2"/>
    </row>
    <row r="159" spans="4:15">
      <c r="D159" s="2"/>
      <c r="E159" s="6"/>
      <c r="F159" s="7"/>
      <c r="G159" s="8"/>
      <c r="H159" s="8"/>
      <c r="J159" s="2"/>
      <c r="K159" s="2"/>
      <c r="L159" s="2"/>
      <c r="M159" s="2"/>
      <c r="N159" s="2"/>
      <c r="O159" s="2"/>
    </row>
    <row r="160" spans="4:15">
      <c r="D160" s="2"/>
      <c r="E160" s="6"/>
      <c r="F160" s="7"/>
      <c r="G160" s="8"/>
      <c r="H160" s="8"/>
      <c r="J160" s="2"/>
      <c r="K160" s="2"/>
      <c r="L160" s="2"/>
      <c r="M160" s="2"/>
      <c r="N160" s="2"/>
      <c r="O160" s="2"/>
    </row>
    <row r="161" spans="4:15">
      <c r="D161" s="2"/>
      <c r="E161" s="6"/>
      <c r="F161" s="7"/>
      <c r="G161" s="8"/>
      <c r="H161" s="8"/>
      <c r="J161" s="2"/>
      <c r="K161" s="2"/>
      <c r="L161" s="2"/>
      <c r="M161" s="2"/>
      <c r="N161" s="2"/>
      <c r="O161" s="2"/>
    </row>
    <row r="162" spans="4:15">
      <c r="D162" s="2"/>
      <c r="E162" s="6"/>
      <c r="F162" s="7"/>
      <c r="G162" s="8"/>
      <c r="H162" s="8"/>
      <c r="J162" s="2"/>
      <c r="K162" s="2"/>
      <c r="L162" s="2"/>
      <c r="M162" s="2"/>
      <c r="N162" s="2"/>
      <c r="O162" s="2"/>
    </row>
    <row r="163" spans="4:15">
      <c r="D163" s="2"/>
      <c r="E163" s="6"/>
      <c r="F163" s="7"/>
      <c r="G163" s="8"/>
      <c r="H163" s="8"/>
      <c r="J163" s="2"/>
      <c r="K163" s="2"/>
      <c r="L163" s="2"/>
      <c r="M163" s="2"/>
      <c r="N163" s="2"/>
      <c r="O163" s="2"/>
    </row>
    <row r="164" spans="4:15">
      <c r="D164" s="2"/>
      <c r="E164" s="6"/>
      <c r="F164" s="7"/>
      <c r="G164" s="8"/>
      <c r="H164" s="8"/>
      <c r="J164" s="2"/>
      <c r="K164" s="2"/>
      <c r="L164" s="2"/>
      <c r="M164" s="2"/>
      <c r="N164" s="2"/>
      <c r="O164" s="2"/>
    </row>
    <row r="165" spans="4:15">
      <c r="D165" s="2"/>
      <c r="E165" s="6"/>
      <c r="F165" s="7"/>
      <c r="G165" s="8"/>
      <c r="H165" s="8"/>
      <c r="J165" s="2"/>
      <c r="K165" s="2"/>
      <c r="L165" s="2"/>
      <c r="M165" s="2"/>
      <c r="N165" s="2"/>
      <c r="O165" s="2"/>
    </row>
    <row r="166" spans="4:15">
      <c r="D166" s="2"/>
      <c r="E166" s="6"/>
      <c r="F166" s="7"/>
      <c r="G166" s="8"/>
      <c r="H166" s="8"/>
      <c r="J166" s="2"/>
      <c r="K166" s="2"/>
      <c r="L166" s="2"/>
      <c r="M166" s="2"/>
      <c r="N166" s="2"/>
      <c r="O166" s="2"/>
    </row>
    <row r="167" spans="4:15">
      <c r="D167" s="2"/>
      <c r="E167" s="6"/>
      <c r="F167" s="7"/>
      <c r="G167" s="8"/>
      <c r="H167" s="8"/>
      <c r="J167" s="2"/>
      <c r="K167" s="2"/>
      <c r="L167" s="2"/>
      <c r="M167" s="2"/>
      <c r="N167" s="2"/>
      <c r="O167" s="2"/>
    </row>
    <row r="168" spans="4:15">
      <c r="D168" s="4"/>
      <c r="E168" s="6"/>
      <c r="F168" s="7"/>
      <c r="G168" s="8"/>
      <c r="H168" s="8"/>
      <c r="J168" s="4"/>
      <c r="K168" s="4"/>
      <c r="L168" s="4"/>
      <c r="M168" s="4"/>
      <c r="N168" s="4"/>
      <c r="O168" s="4"/>
    </row>
    <row r="169" spans="4:15">
      <c r="D169" s="2"/>
      <c r="E169" s="6"/>
      <c r="F169" s="7"/>
      <c r="G169" s="8"/>
      <c r="H169" s="8"/>
      <c r="J169" s="2"/>
      <c r="K169" s="2"/>
      <c r="L169" s="2"/>
      <c r="M169" s="2"/>
      <c r="N169" s="2"/>
      <c r="O169" s="2"/>
    </row>
    <row r="170" spans="4:15">
      <c r="D170" s="2"/>
      <c r="E170" s="6"/>
      <c r="F170" s="7"/>
      <c r="G170" s="8"/>
      <c r="H170" s="8"/>
      <c r="J170" s="2"/>
      <c r="K170" s="2"/>
      <c r="L170" s="2"/>
      <c r="M170" s="2"/>
      <c r="N170" s="2"/>
      <c r="O170" s="2"/>
    </row>
    <row r="171" spans="4:15">
      <c r="D171" s="2"/>
      <c r="E171" s="6"/>
      <c r="F171" s="7"/>
      <c r="G171" s="8"/>
      <c r="H171" s="8"/>
      <c r="J171" s="2"/>
      <c r="K171" s="2"/>
      <c r="L171" s="2"/>
      <c r="M171" s="2"/>
      <c r="N171" s="2"/>
      <c r="O171" s="2"/>
    </row>
    <row r="172" spans="4:15">
      <c r="D172" s="2"/>
      <c r="E172" s="6"/>
      <c r="F172" s="7"/>
      <c r="G172" s="8"/>
      <c r="H172" s="8"/>
      <c r="J172" s="2"/>
      <c r="K172" s="2"/>
      <c r="L172" s="2"/>
      <c r="M172" s="2"/>
      <c r="N172" s="2"/>
      <c r="O172" s="2"/>
    </row>
    <row r="173" spans="4:15">
      <c r="D173" s="4"/>
      <c r="E173" s="6"/>
      <c r="F173" s="7"/>
      <c r="G173" s="8"/>
      <c r="H173" s="8"/>
      <c r="J173" s="4"/>
      <c r="K173" s="4"/>
      <c r="L173" s="4"/>
      <c r="M173" s="4"/>
      <c r="N173" s="4"/>
      <c r="O173" s="4"/>
    </row>
    <row r="174" spans="4:15">
      <c r="D174" s="2"/>
      <c r="E174" s="6"/>
      <c r="F174" s="7"/>
      <c r="G174" s="8"/>
      <c r="H174" s="8"/>
      <c r="J174" s="2"/>
      <c r="K174" s="2"/>
      <c r="L174" s="2"/>
      <c r="M174" s="2"/>
      <c r="N174" s="2"/>
      <c r="O174" s="2"/>
    </row>
    <row r="175" spans="4:15">
      <c r="D175" s="2"/>
      <c r="E175" s="6"/>
      <c r="F175" s="7"/>
      <c r="G175" s="8"/>
      <c r="H175" s="8"/>
      <c r="J175" s="2"/>
      <c r="K175" s="2"/>
      <c r="L175" s="2"/>
      <c r="M175" s="2"/>
      <c r="N175" s="2"/>
      <c r="O175" s="2"/>
    </row>
    <row r="176" spans="4:15">
      <c r="D176" s="2"/>
      <c r="E176" s="6"/>
      <c r="F176" s="7"/>
      <c r="G176" s="8"/>
      <c r="H176" s="8"/>
      <c r="J176" s="2"/>
      <c r="K176" s="2"/>
      <c r="L176" s="2"/>
      <c r="M176" s="2"/>
      <c r="N176" s="2"/>
      <c r="O176" s="2"/>
    </row>
    <row r="177" spans="4:15">
      <c r="D177" s="4"/>
      <c r="E177" s="6"/>
      <c r="F177" s="7"/>
      <c r="G177" s="8"/>
      <c r="H177" s="8"/>
      <c r="J177" s="4"/>
      <c r="K177" s="4"/>
      <c r="L177" s="4"/>
      <c r="M177" s="4"/>
      <c r="N177" s="4"/>
      <c r="O177" s="4"/>
    </row>
    <row r="178" spans="4:15">
      <c r="D178" s="4"/>
      <c r="E178" s="6"/>
      <c r="F178" s="7"/>
      <c r="G178" s="8"/>
      <c r="H178" s="8"/>
      <c r="J178" s="4"/>
      <c r="K178" s="4"/>
      <c r="L178" s="4"/>
      <c r="M178" s="4"/>
      <c r="N178" s="4"/>
      <c r="O178" s="4"/>
    </row>
    <row r="179" spans="4:15">
      <c r="D179" s="2"/>
      <c r="E179" s="6"/>
      <c r="F179" s="7"/>
      <c r="G179" s="8"/>
      <c r="H179" s="8"/>
      <c r="J179" s="2"/>
      <c r="K179" s="2"/>
      <c r="L179" s="2"/>
      <c r="M179" s="2"/>
      <c r="N179" s="2"/>
      <c r="O179" s="2"/>
    </row>
    <row r="180" spans="4:15">
      <c r="D180" s="2"/>
      <c r="E180" s="6"/>
      <c r="F180" s="7"/>
      <c r="G180" s="8"/>
      <c r="H180" s="8"/>
      <c r="J180" s="2"/>
      <c r="K180" s="2"/>
      <c r="L180" s="2"/>
      <c r="M180" s="2"/>
      <c r="N180" s="2"/>
      <c r="O180" s="2"/>
    </row>
    <row r="181" spans="4:15">
      <c r="D181" s="2"/>
      <c r="E181" s="6"/>
      <c r="F181" s="7"/>
      <c r="G181" s="8"/>
      <c r="H181" s="8"/>
      <c r="J181" s="2"/>
      <c r="K181" s="2"/>
      <c r="L181" s="2"/>
      <c r="M181" s="2"/>
      <c r="N181" s="2"/>
      <c r="O181" s="2"/>
    </row>
    <row r="182" spans="4:15">
      <c r="D182" s="4"/>
      <c r="E182" s="6"/>
      <c r="F182" s="7"/>
      <c r="G182" s="8"/>
      <c r="H182" s="8"/>
      <c r="J182" s="4"/>
      <c r="K182" s="4"/>
      <c r="L182" s="4"/>
      <c r="M182" s="4"/>
      <c r="N182" s="4"/>
      <c r="O182" s="4"/>
    </row>
    <row r="183" spans="4:15">
      <c r="D183" s="4"/>
      <c r="E183" s="6"/>
      <c r="F183" s="7"/>
      <c r="G183" s="8"/>
      <c r="H183" s="8"/>
      <c r="J183" s="4"/>
      <c r="K183" s="4"/>
      <c r="L183" s="4"/>
      <c r="M183" s="4"/>
      <c r="N183" s="4"/>
      <c r="O183" s="4"/>
    </row>
    <row r="184" spans="4:15">
      <c r="D184" s="2"/>
      <c r="E184" s="6"/>
      <c r="F184" s="7"/>
      <c r="G184" s="8"/>
      <c r="H184" s="8"/>
      <c r="J184" s="2"/>
      <c r="K184" s="2"/>
      <c r="L184" s="2"/>
      <c r="M184" s="2"/>
      <c r="N184" s="2"/>
      <c r="O184" s="2"/>
    </row>
    <row r="185" spans="4:15">
      <c r="D185" s="2"/>
      <c r="E185" s="6"/>
      <c r="F185" s="7"/>
      <c r="G185" s="8"/>
      <c r="H185" s="8"/>
      <c r="J185" s="2"/>
      <c r="K185" s="2"/>
      <c r="L185" s="2"/>
      <c r="M185" s="2"/>
      <c r="N185" s="2"/>
      <c r="O185" s="2"/>
    </row>
    <row r="186" spans="4:15">
      <c r="D186" s="4"/>
      <c r="E186" s="6"/>
      <c r="F186" s="7"/>
      <c r="G186" s="8"/>
      <c r="H186" s="8"/>
      <c r="J186" s="4"/>
      <c r="K186" s="4"/>
      <c r="L186" s="4"/>
      <c r="M186" s="4"/>
      <c r="N186" s="4"/>
      <c r="O186" s="4"/>
    </row>
    <row r="187" spans="4:15">
      <c r="D187" s="2"/>
      <c r="E187" s="6"/>
      <c r="F187" s="7"/>
      <c r="G187" s="8"/>
      <c r="H187" s="8"/>
      <c r="J187" s="2"/>
      <c r="K187" s="2"/>
      <c r="L187" s="2"/>
      <c r="M187" s="2"/>
      <c r="N187" s="2"/>
      <c r="O187" s="2"/>
    </row>
    <row r="188" spans="4:15">
      <c r="D188" s="2"/>
      <c r="E188" s="6"/>
      <c r="F188" s="7"/>
      <c r="G188" s="8"/>
      <c r="H188" s="8"/>
      <c r="J188" s="2"/>
      <c r="K188" s="2"/>
      <c r="L188" s="2"/>
      <c r="M188" s="2"/>
      <c r="N188" s="2"/>
      <c r="O188" s="2"/>
    </row>
    <row r="189" spans="4:15">
      <c r="D189" s="2"/>
      <c r="E189" s="6"/>
      <c r="F189" s="7"/>
      <c r="G189" s="8"/>
      <c r="H189" s="8"/>
      <c r="J189" s="2"/>
      <c r="K189" s="2"/>
      <c r="L189" s="2"/>
      <c r="M189" s="2"/>
      <c r="N189" s="2"/>
      <c r="O189" s="2"/>
    </row>
    <row r="190" spans="4:15">
      <c r="D190" s="2"/>
      <c r="E190" s="6"/>
      <c r="F190" s="7"/>
      <c r="G190" s="8"/>
      <c r="H190" s="8"/>
      <c r="J190" s="2"/>
      <c r="K190" s="2"/>
      <c r="L190" s="2"/>
      <c r="M190" s="2"/>
      <c r="N190" s="2"/>
      <c r="O190" s="2"/>
    </row>
    <row r="191" spans="4:15">
      <c r="D191" s="4"/>
      <c r="E191" s="6"/>
      <c r="F191" s="7"/>
      <c r="G191" s="8"/>
      <c r="H191" s="8"/>
      <c r="J191" s="4"/>
      <c r="K191" s="4"/>
      <c r="L191" s="4"/>
      <c r="M191" s="4"/>
      <c r="N191" s="4"/>
      <c r="O191" s="4"/>
    </row>
    <row r="192" spans="4:15">
      <c r="D192" s="2"/>
      <c r="E192" s="6"/>
      <c r="F192" s="7"/>
      <c r="G192" s="8"/>
      <c r="H192" s="8"/>
      <c r="J192" s="2"/>
      <c r="K192" s="2"/>
      <c r="L192" s="2"/>
      <c r="M192" s="2"/>
      <c r="N192" s="2"/>
      <c r="O192" s="2"/>
    </row>
    <row r="193" spans="4:15">
      <c r="D193" s="2"/>
      <c r="E193" s="6"/>
      <c r="F193" s="7"/>
      <c r="G193" s="8"/>
      <c r="H193" s="8"/>
      <c r="J193" s="2"/>
      <c r="K193" s="2"/>
      <c r="L193" s="2"/>
      <c r="M193" s="2"/>
      <c r="N193" s="2"/>
      <c r="O193" s="2"/>
    </row>
    <row r="194" spans="4:15">
      <c r="D194" s="2"/>
      <c r="E194" s="6"/>
      <c r="F194" s="7"/>
      <c r="G194" s="8"/>
      <c r="H194" s="8"/>
      <c r="J194" s="2"/>
      <c r="K194" s="2"/>
      <c r="L194" s="2"/>
      <c r="M194" s="2"/>
      <c r="N194" s="2"/>
      <c r="O194" s="2"/>
    </row>
    <row r="195" spans="4:15">
      <c r="D195" s="4"/>
      <c r="E195" s="6"/>
      <c r="F195" s="7"/>
      <c r="G195" s="8"/>
      <c r="H195" s="8"/>
      <c r="J195" s="4"/>
      <c r="K195" s="4"/>
      <c r="L195" s="4"/>
      <c r="M195" s="4"/>
      <c r="N195" s="4"/>
      <c r="O195" s="4"/>
    </row>
    <row r="196" spans="4:15">
      <c r="D196" s="2"/>
      <c r="E196" s="6"/>
      <c r="F196" s="7"/>
      <c r="G196" s="8"/>
      <c r="H196" s="8"/>
      <c r="J196" s="2"/>
      <c r="K196" s="2"/>
      <c r="L196" s="2"/>
      <c r="M196" s="2"/>
      <c r="N196" s="2"/>
      <c r="O196" s="2"/>
    </row>
    <row r="197" spans="4:15">
      <c r="D197" s="2"/>
      <c r="E197" s="6"/>
      <c r="F197" s="7"/>
      <c r="G197" s="8"/>
      <c r="H197" s="8"/>
      <c r="J197" s="2"/>
      <c r="K197" s="2"/>
      <c r="L197" s="2"/>
      <c r="M197" s="2"/>
      <c r="N197" s="2"/>
      <c r="O197" s="2"/>
    </row>
    <row r="198" spans="4:15">
      <c r="D198" s="4"/>
      <c r="E198" s="6"/>
      <c r="F198" s="7"/>
      <c r="G198" s="8"/>
      <c r="H198" s="8"/>
      <c r="J198" s="4"/>
      <c r="K198" s="4"/>
      <c r="L198" s="4"/>
      <c r="M198" s="4"/>
      <c r="N198" s="4"/>
      <c r="O198" s="4"/>
    </row>
    <row r="199" spans="4:15">
      <c r="D199" s="4"/>
      <c r="E199" s="6"/>
      <c r="F199" s="7"/>
      <c r="G199" s="8"/>
      <c r="H199" s="8"/>
      <c r="J199" s="4"/>
      <c r="K199" s="4"/>
      <c r="L199" s="4"/>
      <c r="M199" s="4"/>
      <c r="N199" s="4"/>
      <c r="O199" s="4"/>
    </row>
    <row r="200" spans="4:15">
      <c r="D200" s="2"/>
      <c r="E200" s="6"/>
      <c r="F200" s="7"/>
      <c r="G200" s="8"/>
      <c r="H200" s="8"/>
      <c r="J200" s="2"/>
      <c r="K200" s="2"/>
      <c r="L200" s="2"/>
      <c r="M200" s="2"/>
      <c r="N200" s="2"/>
      <c r="O200" s="2"/>
    </row>
    <row r="201" spans="4:15">
      <c r="D201" s="2"/>
      <c r="E201" s="6"/>
      <c r="F201" s="7"/>
      <c r="G201" s="8"/>
      <c r="H201" s="8"/>
      <c r="J201" s="2"/>
      <c r="K201" s="2"/>
      <c r="L201" s="2"/>
      <c r="M201" s="2"/>
      <c r="N201" s="2"/>
      <c r="O201" s="2"/>
    </row>
    <row r="202" spans="4:15">
      <c r="D202" s="2"/>
      <c r="E202" s="6"/>
      <c r="F202" s="7"/>
      <c r="G202" s="8"/>
      <c r="H202" s="8"/>
      <c r="J202" s="2"/>
      <c r="K202" s="2"/>
      <c r="L202" s="2"/>
      <c r="M202" s="2"/>
      <c r="N202" s="2"/>
      <c r="O202" s="2"/>
    </row>
    <row r="203" spans="4:15">
      <c r="D203" s="4"/>
      <c r="E203" s="6"/>
      <c r="F203" s="7"/>
      <c r="G203" s="8"/>
      <c r="H203" s="8"/>
      <c r="J203" s="4"/>
      <c r="K203" s="4"/>
      <c r="L203" s="4"/>
      <c r="M203" s="4"/>
      <c r="N203" s="4"/>
      <c r="O203" s="4"/>
    </row>
    <row r="204" spans="4:15">
      <c r="D204" s="2"/>
      <c r="E204" s="6"/>
      <c r="F204" s="7"/>
      <c r="G204" s="8"/>
      <c r="H204" s="8"/>
      <c r="J204" s="2"/>
      <c r="K204" s="2"/>
      <c r="L204" s="2"/>
      <c r="M204" s="2"/>
      <c r="N204" s="2"/>
      <c r="O204" s="2"/>
    </row>
    <row r="205" spans="4:15">
      <c r="D205" s="2"/>
      <c r="E205" s="6"/>
      <c r="F205" s="7"/>
      <c r="G205" s="8"/>
      <c r="H205" s="8"/>
      <c r="J205" s="2"/>
      <c r="K205" s="2"/>
      <c r="L205" s="2"/>
      <c r="M205" s="2"/>
      <c r="N205" s="2"/>
      <c r="O205" s="2"/>
    </row>
    <row r="206" spans="4:15">
      <c r="D206" s="2"/>
      <c r="E206" s="6"/>
      <c r="F206" s="7"/>
      <c r="G206" s="8"/>
      <c r="H206" s="8"/>
      <c r="J206" s="2"/>
      <c r="K206" s="2"/>
      <c r="L206" s="2"/>
      <c r="M206" s="2"/>
      <c r="N206" s="2"/>
      <c r="O206" s="2"/>
    </row>
    <row r="207" spans="4:15">
      <c r="D207" s="2"/>
      <c r="E207" s="6"/>
      <c r="F207" s="7"/>
      <c r="G207" s="8"/>
      <c r="H207" s="8"/>
      <c r="J207" s="2"/>
      <c r="K207" s="2"/>
      <c r="L207" s="2"/>
      <c r="M207" s="2"/>
      <c r="N207" s="2"/>
      <c r="O207" s="2"/>
    </row>
    <row r="208" spans="4:15">
      <c r="D208" s="2"/>
      <c r="E208" s="6"/>
      <c r="F208" s="7"/>
      <c r="G208" s="8"/>
      <c r="H208" s="8"/>
      <c r="J208" s="2"/>
      <c r="K208" s="2"/>
      <c r="L208" s="2"/>
      <c r="M208" s="2"/>
      <c r="N208" s="2"/>
      <c r="O208" s="2"/>
    </row>
    <row r="209" spans="4:15">
      <c r="D209" s="2"/>
      <c r="E209" s="6"/>
      <c r="F209" s="7"/>
      <c r="G209" s="8"/>
      <c r="H209" s="8"/>
      <c r="J209" s="2"/>
      <c r="K209" s="2"/>
      <c r="L209" s="2"/>
      <c r="M209" s="2"/>
      <c r="N209" s="2"/>
      <c r="O209" s="2"/>
    </row>
    <row r="210" spans="4:15">
      <c r="D210" s="2"/>
      <c r="E210" s="6"/>
      <c r="F210" s="7"/>
      <c r="G210" s="8"/>
      <c r="H210" s="8"/>
      <c r="J210" s="2"/>
      <c r="K210" s="2"/>
      <c r="L210" s="2"/>
      <c r="M210" s="2"/>
      <c r="N210" s="2"/>
      <c r="O210" s="2"/>
    </row>
    <row r="211" spans="4:15">
      <c r="D211" s="2"/>
      <c r="E211" s="6"/>
      <c r="F211" s="7"/>
      <c r="G211" s="8"/>
      <c r="H211" s="8"/>
      <c r="J211" s="2"/>
      <c r="K211" s="2"/>
      <c r="L211" s="2"/>
      <c r="M211" s="2"/>
      <c r="N211" s="2"/>
      <c r="O211" s="2"/>
    </row>
    <row r="212" spans="4:15">
      <c r="D212" s="2"/>
      <c r="E212" s="6"/>
      <c r="F212" s="7"/>
      <c r="G212" s="8"/>
      <c r="H212" s="8"/>
      <c r="J212" s="2"/>
      <c r="K212" s="2"/>
      <c r="L212" s="2"/>
      <c r="M212" s="2"/>
      <c r="N212" s="2"/>
      <c r="O212" s="2"/>
    </row>
    <row r="213" spans="4:15">
      <c r="D213" s="2"/>
      <c r="E213" s="6"/>
      <c r="F213" s="7"/>
      <c r="G213" s="8"/>
      <c r="H213" s="8"/>
      <c r="J213" s="2"/>
      <c r="K213" s="2"/>
      <c r="L213" s="2"/>
      <c r="M213" s="2"/>
      <c r="N213" s="2"/>
      <c r="O213" s="2"/>
    </row>
    <row r="214" spans="4:15">
      <c r="D214" s="2"/>
      <c r="E214" s="6"/>
      <c r="F214" s="7"/>
      <c r="G214" s="8"/>
      <c r="H214" s="8"/>
      <c r="J214" s="2"/>
      <c r="K214" s="2"/>
      <c r="L214" s="2"/>
      <c r="M214" s="2"/>
      <c r="N214" s="2"/>
      <c r="O214" s="2"/>
    </row>
    <row r="215" spans="4:15">
      <c r="D215" s="2"/>
      <c r="E215" s="6"/>
      <c r="F215" s="7"/>
      <c r="G215" s="8"/>
      <c r="H215" s="8"/>
      <c r="J215" s="2"/>
      <c r="K215" s="2"/>
      <c r="L215" s="2"/>
      <c r="M215" s="2"/>
      <c r="N215" s="2"/>
      <c r="O215" s="2"/>
    </row>
    <row r="216" spans="4:15">
      <c r="D216" s="2"/>
      <c r="E216" s="6"/>
      <c r="F216" s="7"/>
      <c r="G216" s="8"/>
      <c r="H216" s="8"/>
      <c r="J216" s="2"/>
      <c r="K216" s="2"/>
      <c r="L216" s="2"/>
      <c r="M216" s="2"/>
      <c r="N216" s="2"/>
      <c r="O216" s="2"/>
    </row>
    <row r="217" spans="4:15">
      <c r="D217" s="2"/>
      <c r="E217" s="4"/>
      <c r="F217" s="4"/>
      <c r="G217" s="4"/>
      <c r="H217" s="4"/>
      <c r="J217" s="2"/>
      <c r="K217" s="2"/>
      <c r="L217" s="2"/>
      <c r="M217" s="2"/>
      <c r="N217" s="2"/>
      <c r="O217" s="2"/>
    </row>
    <row r="218" spans="4:15">
      <c r="D218" s="2"/>
      <c r="E218" s="2"/>
      <c r="F218" s="2"/>
      <c r="G218" s="2"/>
      <c r="H218" s="2"/>
      <c r="J218" s="2"/>
      <c r="K218" s="2"/>
      <c r="L218" s="2"/>
      <c r="M218" s="2"/>
      <c r="N218" s="2"/>
      <c r="O218" s="2"/>
    </row>
    <row r="219" spans="4:15">
      <c r="D219" s="2"/>
      <c r="E219" s="2"/>
      <c r="F219" s="2"/>
      <c r="G219" s="2"/>
      <c r="H219" s="2"/>
      <c r="J219" s="2"/>
      <c r="K219" s="2"/>
      <c r="L219" s="2"/>
      <c r="M219" s="2"/>
      <c r="N219" s="2"/>
      <c r="O219" s="2"/>
    </row>
    <row r="220" spans="4:15">
      <c r="D220" s="2"/>
      <c r="E220" s="2"/>
      <c r="F220" s="2"/>
      <c r="G220" s="2"/>
      <c r="H220" s="2"/>
      <c r="J220" s="2"/>
      <c r="K220" s="2"/>
      <c r="L220" s="2"/>
      <c r="M220" s="2"/>
      <c r="N220" s="2"/>
      <c r="O220" s="2"/>
    </row>
    <row r="221" spans="4:15">
      <c r="D221" s="4"/>
      <c r="E221" s="4"/>
      <c r="F221" s="4"/>
      <c r="G221" s="4"/>
      <c r="H221" s="4"/>
      <c r="J221" s="4"/>
      <c r="K221" s="4"/>
      <c r="L221" s="4"/>
      <c r="M221" s="4"/>
      <c r="N221" s="4"/>
      <c r="O221" s="4"/>
    </row>
    <row r="222" spans="4:15">
      <c r="D222" s="2"/>
      <c r="E222" s="2"/>
      <c r="F222" s="2"/>
      <c r="G222" s="2"/>
      <c r="H222" s="2"/>
      <c r="J222" s="2"/>
      <c r="K222" s="2"/>
      <c r="L222" s="2"/>
      <c r="M222" s="2"/>
      <c r="N222" s="2"/>
      <c r="O222" s="2"/>
    </row>
    <row r="223" spans="4:15">
      <c r="D223" s="2"/>
      <c r="E223" s="2"/>
      <c r="F223" s="2"/>
      <c r="G223" s="2"/>
      <c r="H223" s="2"/>
      <c r="J223" s="2"/>
      <c r="K223" s="2"/>
      <c r="L223" s="2"/>
      <c r="M223" s="2"/>
      <c r="N223" s="2"/>
      <c r="O223" s="2"/>
    </row>
    <row r="224" spans="4:15">
      <c r="D224" s="2"/>
      <c r="E224" s="2"/>
      <c r="F224" s="2"/>
      <c r="G224" s="2"/>
      <c r="H224" s="2"/>
      <c r="J224" s="2"/>
      <c r="K224" s="2"/>
      <c r="L224" s="2"/>
      <c r="M224" s="2"/>
      <c r="N224" s="2"/>
      <c r="O224" s="2"/>
    </row>
    <row r="225" spans="4:15">
      <c r="D225" s="4"/>
      <c r="E225" s="2"/>
      <c r="F225" s="2"/>
      <c r="G225" s="2"/>
      <c r="H225" s="2"/>
      <c r="J225" s="4"/>
      <c r="K225" s="4"/>
      <c r="L225" s="4"/>
      <c r="M225" s="4"/>
      <c r="N225" s="4"/>
      <c r="O225" s="4"/>
    </row>
    <row r="226" spans="4:15">
      <c r="D226" s="4"/>
      <c r="E226" s="2"/>
      <c r="F226" s="2"/>
      <c r="G226" s="2"/>
      <c r="H226" s="2"/>
      <c r="J226" s="4"/>
      <c r="K226" s="4"/>
      <c r="L226" s="4"/>
      <c r="M226" s="4"/>
      <c r="N226" s="4"/>
      <c r="O226" s="4"/>
    </row>
    <row r="227" spans="4:15">
      <c r="D227" s="4"/>
      <c r="E227" s="2"/>
      <c r="F227" s="2"/>
      <c r="G227" s="2"/>
      <c r="H227" s="2"/>
      <c r="J227" s="4"/>
      <c r="K227" s="4"/>
      <c r="L227" s="4"/>
      <c r="M227" s="4"/>
      <c r="N227" s="4"/>
      <c r="O227" s="4"/>
    </row>
    <row r="228" spans="4:15">
      <c r="D228" s="2"/>
      <c r="E228" s="2"/>
      <c r="F228" s="2"/>
      <c r="G228" s="2"/>
      <c r="H228" s="2"/>
      <c r="J228" s="2"/>
      <c r="K228" s="2"/>
      <c r="L228" s="2"/>
      <c r="M228" s="2"/>
      <c r="N228" s="2"/>
      <c r="O228" s="2"/>
    </row>
    <row r="229" spans="4:15">
      <c r="D229" s="2"/>
      <c r="E229" s="4"/>
      <c r="F229" s="4"/>
      <c r="G229" s="4"/>
      <c r="H229" s="4"/>
      <c r="J229" s="2"/>
      <c r="K229" s="2"/>
      <c r="L229" s="2"/>
      <c r="M229" s="2"/>
      <c r="N229" s="2"/>
      <c r="O229" s="2"/>
    </row>
    <row r="230" spans="4:15">
      <c r="D230" s="4"/>
      <c r="E230" s="2"/>
      <c r="F230" s="2"/>
      <c r="G230" s="2"/>
      <c r="H230" s="2"/>
      <c r="J230" s="4"/>
      <c r="K230" s="4"/>
      <c r="L230" s="4"/>
      <c r="M230" s="4"/>
      <c r="N230" s="4"/>
      <c r="O230" s="4"/>
    </row>
    <row r="231" spans="4:15">
      <c r="D231" s="2"/>
      <c r="E231" s="2"/>
      <c r="F231" s="2"/>
      <c r="G231" s="2"/>
      <c r="H231" s="2"/>
      <c r="J231" s="2"/>
      <c r="K231" s="2"/>
      <c r="L231" s="2"/>
      <c r="M231" s="2"/>
      <c r="N231" s="2"/>
      <c r="O231" s="2"/>
    </row>
    <row r="232" spans="4:15">
      <c r="D232" s="2"/>
      <c r="E232" s="2"/>
      <c r="F232" s="2"/>
      <c r="G232" s="2"/>
      <c r="H232" s="2"/>
      <c r="J232" s="2"/>
      <c r="K232" s="2"/>
      <c r="L232" s="2"/>
      <c r="M232" s="2"/>
      <c r="N232" s="2"/>
      <c r="O232" s="2"/>
    </row>
    <row r="233" spans="4:15">
      <c r="D233" s="2"/>
      <c r="E233" s="2"/>
      <c r="F233" s="2"/>
      <c r="G233" s="2"/>
      <c r="H233" s="2"/>
      <c r="J233" s="2"/>
      <c r="K233" s="2"/>
      <c r="L233" s="2"/>
      <c r="M233" s="2"/>
      <c r="N233" s="2"/>
      <c r="O233" s="2"/>
    </row>
    <row r="234" spans="4:15">
      <c r="D234" s="2"/>
      <c r="E234" s="2"/>
      <c r="F234" s="2"/>
      <c r="G234" s="2"/>
      <c r="H234" s="2"/>
      <c r="J234" s="2"/>
      <c r="K234" s="2"/>
      <c r="L234" s="2"/>
      <c r="M234" s="2"/>
      <c r="N234" s="2"/>
      <c r="O234" s="2"/>
    </row>
    <row r="235" spans="4:15">
      <c r="D235" s="4"/>
      <c r="E235" s="2"/>
      <c r="F235" s="2"/>
      <c r="G235" s="2"/>
      <c r="H235" s="2"/>
      <c r="J235" s="4"/>
      <c r="K235" s="4"/>
      <c r="L235" s="4"/>
      <c r="M235" s="4"/>
      <c r="N235" s="4"/>
      <c r="O235" s="4"/>
    </row>
    <row r="236" spans="4:15">
      <c r="D236" s="2"/>
      <c r="E236" s="2"/>
      <c r="F236" s="2"/>
      <c r="G236" s="2"/>
      <c r="H236" s="2"/>
      <c r="J236" s="2"/>
      <c r="K236" s="2"/>
      <c r="L236" s="2"/>
      <c r="M236" s="2"/>
      <c r="N236" s="2"/>
      <c r="O236" s="2"/>
    </row>
    <row r="237" spans="4:15">
      <c r="D237" s="2"/>
      <c r="E237" s="4"/>
      <c r="F237" s="4"/>
      <c r="G237" s="4"/>
      <c r="H237" s="4"/>
      <c r="J237" s="2"/>
      <c r="K237" s="2"/>
      <c r="L237" s="2"/>
      <c r="M237" s="2"/>
      <c r="N237" s="2"/>
      <c r="O237" s="2"/>
    </row>
    <row r="238" spans="4:15">
      <c r="D238" s="2"/>
      <c r="E238" s="2"/>
      <c r="F238" s="2"/>
      <c r="G238" s="2"/>
      <c r="H238" s="2"/>
      <c r="J238" s="2"/>
      <c r="K238" s="2"/>
      <c r="L238" s="2"/>
      <c r="M238" s="2"/>
      <c r="N238" s="2"/>
      <c r="O238" s="2"/>
    </row>
    <row r="239" spans="4:15">
      <c r="D239" s="4"/>
      <c r="E239" s="2"/>
      <c r="F239" s="2"/>
      <c r="G239" s="2"/>
      <c r="H239" s="2"/>
      <c r="J239" s="4"/>
      <c r="K239" s="4"/>
      <c r="L239" s="4"/>
      <c r="M239" s="4"/>
      <c r="N239" s="4"/>
      <c r="O239" s="4"/>
    </row>
    <row r="240" spans="4:15">
      <c r="D240" s="2"/>
      <c r="E240" s="2"/>
      <c r="F240" s="2"/>
      <c r="G240" s="2"/>
      <c r="H240" s="2"/>
      <c r="J240" s="2"/>
      <c r="K240" s="2"/>
      <c r="L240" s="2"/>
      <c r="M240" s="2"/>
      <c r="N240" s="2"/>
      <c r="O240" s="2"/>
    </row>
    <row r="241" spans="4:15">
      <c r="D241" s="2"/>
      <c r="E241" s="4"/>
      <c r="F241" s="4"/>
      <c r="G241" s="4"/>
      <c r="H241" s="4"/>
      <c r="J241" s="2"/>
      <c r="K241" s="2"/>
      <c r="L241" s="2"/>
      <c r="M241" s="2"/>
      <c r="N241" s="2"/>
      <c r="O241" s="2"/>
    </row>
    <row r="242" spans="4:15">
      <c r="D242" s="4"/>
      <c r="E242" s="2"/>
      <c r="F242" s="2"/>
      <c r="G242" s="2"/>
      <c r="H242" s="2"/>
      <c r="J242" s="4"/>
      <c r="K242" s="4"/>
      <c r="L242" s="4"/>
      <c r="M242" s="4"/>
      <c r="N242" s="4"/>
      <c r="O242" s="4"/>
    </row>
    <row r="243" spans="4:15">
      <c r="D243" s="2"/>
      <c r="E243" s="2"/>
      <c r="F243" s="2"/>
      <c r="G243" s="2"/>
      <c r="H243" s="2"/>
      <c r="J243" s="2"/>
      <c r="K243" s="2"/>
      <c r="L243" s="2"/>
      <c r="M243" s="2"/>
      <c r="N243" s="2"/>
      <c r="O243" s="2"/>
    </row>
    <row r="244" spans="4:15">
      <c r="D244" s="2"/>
      <c r="E244" s="4"/>
      <c r="F244" s="4"/>
      <c r="G244" s="4"/>
      <c r="H244" s="4"/>
      <c r="J244" s="2"/>
      <c r="K244" s="2"/>
      <c r="L244" s="2"/>
      <c r="M244" s="2"/>
      <c r="N244" s="2"/>
      <c r="O244" s="2"/>
    </row>
    <row r="245" spans="4:15">
      <c r="D245" s="4"/>
      <c r="E245" s="4"/>
      <c r="F245" s="4"/>
      <c r="G245" s="4"/>
      <c r="H245" s="4"/>
      <c r="J245" s="4"/>
      <c r="K245" s="4"/>
      <c r="L245" s="4"/>
      <c r="M245" s="4"/>
      <c r="N245" s="4"/>
      <c r="O245" s="4"/>
    </row>
    <row r="246" spans="4:15">
      <c r="D246" s="4"/>
      <c r="E246" s="4"/>
      <c r="F246" s="4"/>
      <c r="G246" s="4"/>
      <c r="H246" s="4"/>
      <c r="J246" s="4"/>
      <c r="K246" s="4"/>
      <c r="L246" s="4"/>
      <c r="M246" s="4"/>
      <c r="N246" s="4"/>
      <c r="O246" s="4"/>
    </row>
    <row r="247" spans="4:15">
      <c r="D247" s="4"/>
      <c r="E247" s="2"/>
      <c r="F247" s="2"/>
      <c r="G247" s="2"/>
      <c r="H247" s="2"/>
      <c r="J247" s="4"/>
      <c r="K247" s="4"/>
      <c r="L247" s="4"/>
      <c r="M247" s="4"/>
      <c r="N247" s="4"/>
      <c r="O247" s="4"/>
    </row>
    <row r="248" spans="4:15">
      <c r="D248" s="4"/>
      <c r="E248" s="2"/>
      <c r="F248" s="2"/>
      <c r="G248" s="2"/>
      <c r="H248" s="2"/>
      <c r="J248" s="4"/>
      <c r="K248" s="4"/>
      <c r="L248" s="4"/>
      <c r="M248" s="4"/>
      <c r="N248" s="4"/>
      <c r="O248" s="4"/>
    </row>
    <row r="249" spans="4:15">
      <c r="D249" s="2"/>
      <c r="E249" s="2"/>
      <c r="F249" s="2"/>
      <c r="G249" s="2"/>
      <c r="H249" s="2"/>
      <c r="J249" s="2"/>
      <c r="K249" s="2"/>
      <c r="L249" s="2"/>
      <c r="M249" s="2"/>
      <c r="N249" s="2"/>
      <c r="O249" s="2"/>
    </row>
    <row r="250" spans="4:15">
      <c r="D250" s="2"/>
      <c r="E250" s="4"/>
      <c r="F250" s="4"/>
      <c r="G250" s="4"/>
      <c r="H250" s="4"/>
      <c r="J250" s="2"/>
      <c r="K250" s="2"/>
      <c r="L250" s="2"/>
      <c r="M250" s="2"/>
      <c r="N250" s="2"/>
      <c r="O250" s="2"/>
    </row>
    <row r="251" spans="4:15">
      <c r="D251" s="2"/>
      <c r="E251" s="4"/>
      <c r="F251" s="4"/>
      <c r="G251" s="4"/>
      <c r="H251" s="4"/>
      <c r="J251" s="2"/>
      <c r="K251" s="2"/>
      <c r="L251" s="2"/>
      <c r="M251" s="2"/>
      <c r="N251" s="2"/>
      <c r="O251" s="2"/>
    </row>
    <row r="252" spans="4:15">
      <c r="D252" s="2"/>
      <c r="E252" s="2"/>
      <c r="F252" s="2"/>
      <c r="G252" s="2"/>
      <c r="H252" s="2"/>
      <c r="J252" s="2"/>
      <c r="K252" s="2"/>
      <c r="L252" s="2"/>
      <c r="M252" s="2"/>
      <c r="N252" s="2"/>
      <c r="O252" s="2"/>
    </row>
    <row r="253" spans="4:15">
      <c r="D253" s="2"/>
      <c r="E253" s="2"/>
      <c r="F253" s="2"/>
      <c r="G253" s="2"/>
      <c r="H253" s="2"/>
      <c r="J253" s="2"/>
      <c r="K253" s="2"/>
      <c r="L253" s="2"/>
      <c r="M253" s="2"/>
      <c r="N253" s="2"/>
      <c r="O253" s="2"/>
    </row>
    <row r="254" spans="4:15">
      <c r="D254" s="4"/>
      <c r="E254" s="2"/>
      <c r="F254" s="2"/>
      <c r="G254" s="2"/>
      <c r="H254" s="2"/>
      <c r="J254" s="4"/>
      <c r="K254" s="4"/>
      <c r="L254" s="4"/>
      <c r="M254" s="4"/>
      <c r="N254" s="4"/>
      <c r="O254" s="4"/>
    </row>
    <row r="255" spans="4:15">
      <c r="D255" s="4"/>
      <c r="E255" s="2"/>
      <c r="F255" s="2"/>
      <c r="G255" s="2"/>
      <c r="H255" s="2"/>
      <c r="J255" s="4"/>
      <c r="K255" s="4"/>
      <c r="L255" s="4"/>
      <c r="M255" s="4"/>
      <c r="N255" s="4"/>
      <c r="O255" s="4"/>
    </row>
    <row r="256" spans="4:15">
      <c r="D256" s="2"/>
      <c r="E256" s="2"/>
      <c r="F256" s="2"/>
      <c r="G256" s="2"/>
      <c r="H256" s="2"/>
      <c r="J256" s="2"/>
      <c r="K256" s="2"/>
      <c r="L256" s="2"/>
      <c r="M256" s="2"/>
      <c r="N256" s="2"/>
      <c r="O256" s="2"/>
    </row>
    <row r="257" spans="4:15">
      <c r="D257" s="2"/>
      <c r="E257" s="2"/>
      <c r="F257" s="2"/>
      <c r="G257" s="2"/>
      <c r="H257" s="2"/>
      <c r="J257" s="2"/>
      <c r="K257" s="2"/>
      <c r="L257" s="2"/>
      <c r="M257" s="2"/>
      <c r="N257" s="2"/>
      <c r="O257" s="2"/>
    </row>
    <row r="258" spans="4:15">
      <c r="D258" s="2"/>
      <c r="E258" s="2"/>
      <c r="F258" s="2"/>
      <c r="G258" s="2"/>
      <c r="H258" s="2"/>
      <c r="J258" s="2"/>
      <c r="K258" s="2"/>
      <c r="L258" s="2"/>
      <c r="M258" s="2"/>
      <c r="N258" s="2"/>
      <c r="O258" s="2"/>
    </row>
    <row r="259" spans="4:15">
      <c r="D259" s="2"/>
      <c r="E259" s="2"/>
      <c r="F259" s="2"/>
      <c r="G259" s="2"/>
      <c r="H259" s="2"/>
      <c r="J259" s="2"/>
      <c r="K259" s="2"/>
      <c r="L259" s="2"/>
      <c r="M259" s="2"/>
      <c r="N259" s="2"/>
      <c r="O259" s="2"/>
    </row>
    <row r="260" spans="4:15">
      <c r="D260" s="2"/>
      <c r="E260" s="2"/>
      <c r="F260" s="2"/>
      <c r="G260" s="2"/>
      <c r="H260" s="2"/>
      <c r="J260" s="2"/>
      <c r="K260" s="2"/>
      <c r="L260" s="2"/>
      <c r="M260" s="2"/>
      <c r="N260" s="2"/>
      <c r="O260" s="2"/>
    </row>
    <row r="261" spans="4:15">
      <c r="D261" s="2"/>
      <c r="E261" s="2"/>
      <c r="F261" s="2"/>
      <c r="G261" s="2"/>
      <c r="H261" s="2"/>
      <c r="J261" s="2"/>
      <c r="K261" s="2"/>
      <c r="L261" s="2"/>
      <c r="M261" s="2"/>
      <c r="N261" s="2"/>
      <c r="O261" s="2"/>
    </row>
    <row r="262" spans="4:15">
      <c r="D262" s="2"/>
      <c r="E262" s="2"/>
      <c r="F262" s="2"/>
      <c r="G262" s="2"/>
      <c r="H262" s="2"/>
      <c r="J262" s="2"/>
      <c r="K262" s="2"/>
      <c r="L262" s="2"/>
      <c r="M262" s="2"/>
      <c r="N262" s="2"/>
      <c r="O262" s="2"/>
    </row>
    <row r="263" spans="4:15">
      <c r="D263" s="2"/>
      <c r="E263" s="4"/>
      <c r="F263" s="4"/>
      <c r="G263" s="4"/>
      <c r="H263" s="4"/>
      <c r="J263" s="2"/>
      <c r="K263" s="2"/>
      <c r="L263" s="2"/>
      <c r="M263" s="2"/>
      <c r="N263" s="2"/>
      <c r="O263" s="2"/>
    </row>
    <row r="264" spans="4:15">
      <c r="D264" s="2"/>
      <c r="E264" s="2"/>
      <c r="F264" s="2"/>
      <c r="G264" s="2"/>
      <c r="H264" s="2"/>
      <c r="J264" s="2"/>
      <c r="K264" s="2"/>
      <c r="L264" s="2"/>
      <c r="M264" s="2"/>
      <c r="N264" s="2"/>
      <c r="O264" s="2"/>
    </row>
    <row r="265" spans="4:15">
      <c r="D265" s="2"/>
      <c r="E265" s="2"/>
      <c r="F265" s="2"/>
      <c r="G265" s="2"/>
      <c r="H265" s="2"/>
      <c r="J265" s="2"/>
      <c r="K265" s="2"/>
      <c r="L265" s="2"/>
      <c r="M265" s="2"/>
      <c r="N265" s="2"/>
      <c r="O265" s="2"/>
    </row>
    <row r="266" spans="4:15">
      <c r="D266" s="2"/>
      <c r="E266" s="2"/>
      <c r="F266" s="2"/>
      <c r="G266" s="2"/>
      <c r="H266" s="2"/>
      <c r="J266" s="2"/>
      <c r="K266" s="2"/>
      <c r="L266" s="2"/>
      <c r="M266" s="2"/>
      <c r="N266" s="2"/>
      <c r="O266" s="2"/>
    </row>
    <row r="267" spans="4:15">
      <c r="D267" s="4"/>
      <c r="E267" s="2"/>
      <c r="F267" s="2"/>
      <c r="G267" s="2"/>
      <c r="H267" s="2"/>
      <c r="J267" s="4"/>
      <c r="K267" s="4"/>
      <c r="L267" s="4"/>
      <c r="M267" s="4"/>
      <c r="N267" s="4"/>
      <c r="O267" s="4"/>
    </row>
    <row r="268" spans="4:15">
      <c r="D268" s="2"/>
      <c r="E268" s="2"/>
      <c r="F268" s="2"/>
      <c r="G268" s="2"/>
      <c r="H268" s="2"/>
      <c r="J268" s="2"/>
      <c r="K268" s="2"/>
      <c r="L268" s="2"/>
      <c r="M268" s="2"/>
      <c r="N268" s="2"/>
      <c r="O268" s="2"/>
    </row>
    <row r="269" spans="4:15">
      <c r="D269" s="2"/>
      <c r="E269" s="2"/>
      <c r="F269" s="2"/>
      <c r="G269" s="2"/>
      <c r="H269" s="2"/>
      <c r="J269" s="2"/>
      <c r="K269" s="2"/>
      <c r="L269" s="2"/>
      <c r="M269" s="2"/>
      <c r="N269" s="2"/>
      <c r="O269" s="2"/>
    </row>
    <row r="270" spans="4:15">
      <c r="D270" s="2"/>
      <c r="E270" s="2"/>
      <c r="F270" s="2"/>
      <c r="G270" s="2"/>
      <c r="H270" s="2"/>
      <c r="J270" s="2"/>
      <c r="K270" s="2"/>
      <c r="L270" s="2"/>
      <c r="M270" s="2"/>
      <c r="N270" s="2"/>
      <c r="O270" s="2"/>
    </row>
    <row r="271" spans="4:15">
      <c r="D271" s="2"/>
      <c r="E271" s="2"/>
      <c r="F271" s="2"/>
      <c r="G271" s="2"/>
      <c r="H271" s="2"/>
      <c r="J271" s="2"/>
      <c r="K271" s="2"/>
      <c r="L271" s="2"/>
      <c r="M271" s="2"/>
      <c r="N271" s="2"/>
      <c r="O271" s="2"/>
    </row>
    <row r="272" spans="4:15">
      <c r="D272" s="2"/>
      <c r="E272" s="4"/>
      <c r="F272" s="4"/>
      <c r="G272" s="4"/>
      <c r="H272" s="4"/>
      <c r="J272" s="2"/>
      <c r="K272" s="2"/>
      <c r="L272" s="2"/>
      <c r="M272" s="2"/>
      <c r="N272" s="2"/>
      <c r="O272" s="2"/>
    </row>
    <row r="273" spans="4:15">
      <c r="D273" s="4"/>
      <c r="E273" s="2"/>
      <c r="F273" s="2"/>
      <c r="G273" s="2"/>
      <c r="H273" s="2"/>
      <c r="J273" s="4"/>
      <c r="K273" s="4"/>
      <c r="L273" s="4"/>
      <c r="M273" s="4"/>
      <c r="N273" s="4"/>
      <c r="O273" s="4"/>
    </row>
    <row r="274" spans="4:15">
      <c r="D274" s="4"/>
      <c r="E274" s="2"/>
      <c r="F274" s="2"/>
      <c r="G274" s="2"/>
      <c r="H274" s="2"/>
      <c r="J274" s="4"/>
      <c r="K274" s="4"/>
      <c r="L274" s="4"/>
      <c r="M274" s="4"/>
      <c r="N274" s="4"/>
      <c r="O274" s="4"/>
    </row>
    <row r="275" spans="4:15">
      <c r="D275" s="2"/>
      <c r="E275" s="2"/>
      <c r="F275" s="2"/>
      <c r="G275" s="2"/>
      <c r="H275" s="2"/>
      <c r="J275" s="2"/>
      <c r="K275" s="2"/>
      <c r="L275" s="2"/>
      <c r="M275" s="2"/>
      <c r="N275" s="2"/>
      <c r="O275" s="2"/>
    </row>
    <row r="276" spans="4:15">
      <c r="D276" s="2"/>
      <c r="E276" s="2"/>
      <c r="F276" s="2"/>
      <c r="G276" s="2"/>
      <c r="H276" s="2"/>
      <c r="J276" s="2"/>
      <c r="K276" s="2"/>
      <c r="L276" s="2"/>
      <c r="M276" s="2"/>
      <c r="N276" s="2"/>
      <c r="O276" s="2"/>
    </row>
    <row r="277" spans="4:15">
      <c r="D277" s="2"/>
      <c r="E277" s="4"/>
      <c r="F277" s="4"/>
      <c r="G277" s="4"/>
      <c r="H277" s="4"/>
      <c r="J277" s="2"/>
      <c r="K277" s="2"/>
      <c r="L277" s="2"/>
      <c r="M277" s="2"/>
      <c r="N277" s="2"/>
      <c r="O277" s="2"/>
    </row>
    <row r="278" spans="4:15">
      <c r="D278" s="2"/>
      <c r="E278" s="2"/>
      <c r="F278" s="2"/>
      <c r="G278" s="2"/>
      <c r="H278" s="2"/>
      <c r="J278" s="2"/>
      <c r="K278" s="2"/>
      <c r="L278" s="2"/>
      <c r="M278" s="2"/>
      <c r="N278" s="2"/>
      <c r="O278" s="2"/>
    </row>
    <row r="279" spans="4:15">
      <c r="D279" s="2"/>
      <c r="E279" s="2"/>
      <c r="F279" s="2"/>
      <c r="G279" s="2"/>
      <c r="H279" s="2"/>
      <c r="J279" s="2"/>
      <c r="K279" s="2"/>
      <c r="L279" s="2"/>
      <c r="M279" s="2"/>
      <c r="N279" s="2"/>
      <c r="O279" s="2"/>
    </row>
    <row r="280" spans="4:15">
      <c r="D280" s="2"/>
      <c r="E280" s="4"/>
      <c r="F280" s="4"/>
      <c r="G280" s="4"/>
      <c r="H280" s="4"/>
      <c r="J280" s="2"/>
      <c r="K280" s="2"/>
      <c r="L280" s="2"/>
      <c r="M280" s="2"/>
      <c r="N280" s="2"/>
      <c r="O280" s="2"/>
    </row>
    <row r="281" spans="4:15">
      <c r="D281" s="2"/>
      <c r="E281" s="4"/>
      <c r="F281" s="4"/>
      <c r="G281" s="4"/>
      <c r="H281" s="4"/>
      <c r="J281" s="2"/>
      <c r="K281" s="2"/>
      <c r="L281" s="2"/>
      <c r="M281" s="2"/>
      <c r="N281" s="2"/>
      <c r="O281" s="2"/>
    </row>
    <row r="282" spans="4:15">
      <c r="D282" s="2"/>
      <c r="E282" s="4"/>
      <c r="F282" s="4"/>
      <c r="G282" s="4"/>
      <c r="H282" s="4"/>
      <c r="J282" s="2"/>
      <c r="K282" s="2"/>
      <c r="L282" s="2"/>
      <c r="M282" s="2"/>
      <c r="N282" s="2"/>
      <c r="O282" s="2"/>
    </row>
    <row r="283" spans="4:15">
      <c r="D283" s="2"/>
      <c r="E283" s="2"/>
      <c r="F283" s="2"/>
      <c r="G283" s="2"/>
      <c r="H283" s="2"/>
      <c r="J283" s="2"/>
      <c r="K283" s="2"/>
      <c r="L283" s="2"/>
      <c r="M283" s="2"/>
      <c r="N283" s="2"/>
      <c r="O283" s="2"/>
    </row>
    <row r="284" spans="4:15">
      <c r="D284" s="2"/>
      <c r="E284" s="2"/>
      <c r="F284" s="2"/>
      <c r="G284" s="2"/>
      <c r="H284" s="2"/>
      <c r="J284" s="2"/>
      <c r="K284" s="2"/>
      <c r="L284" s="2"/>
      <c r="M284" s="2"/>
      <c r="N284" s="2"/>
      <c r="O284" s="2"/>
    </row>
    <row r="285" spans="4:15">
      <c r="D285" s="2"/>
      <c r="E285" s="2"/>
      <c r="F285" s="2"/>
      <c r="G285" s="2"/>
      <c r="H285" s="2"/>
      <c r="J285" s="2"/>
      <c r="K285" s="2"/>
      <c r="L285" s="2"/>
      <c r="M285" s="2"/>
      <c r="N285" s="2"/>
      <c r="O285" s="2"/>
    </row>
    <row r="286" spans="4:15">
      <c r="D286" s="2"/>
      <c r="E286" s="2"/>
      <c r="F286" s="2"/>
      <c r="G286" s="2"/>
      <c r="H286" s="2"/>
      <c r="J286" s="2"/>
      <c r="K286" s="2"/>
      <c r="L286" s="2"/>
      <c r="M286" s="2"/>
      <c r="N286" s="2"/>
      <c r="O286" s="2"/>
    </row>
    <row r="287" spans="4:15">
      <c r="D287" s="2"/>
      <c r="E287" s="4"/>
      <c r="F287" s="4"/>
      <c r="G287" s="4"/>
      <c r="H287" s="4"/>
      <c r="J287" s="2"/>
      <c r="K287" s="2"/>
      <c r="L287" s="2"/>
      <c r="M287" s="2"/>
      <c r="N287" s="2"/>
      <c r="O287" s="2"/>
    </row>
    <row r="288" spans="4:15">
      <c r="D288" s="2"/>
      <c r="E288" s="2"/>
      <c r="F288" s="2"/>
      <c r="G288" s="2"/>
      <c r="H288" s="2"/>
      <c r="J288" s="2"/>
      <c r="K288" s="2"/>
      <c r="L288" s="2"/>
      <c r="M288" s="2"/>
      <c r="N288" s="2"/>
      <c r="O288" s="2"/>
    </row>
    <row r="289" spans="4:15">
      <c r="D289" s="2"/>
      <c r="E289" s="2"/>
      <c r="F289" s="2"/>
      <c r="G289" s="2"/>
      <c r="H289" s="2"/>
      <c r="J289" s="2"/>
      <c r="K289" s="2"/>
      <c r="L289" s="2"/>
      <c r="M289" s="2"/>
      <c r="N289" s="2"/>
      <c r="O289" s="2"/>
    </row>
    <row r="290" spans="4:15">
      <c r="D290" s="4"/>
      <c r="E290" s="2"/>
      <c r="F290" s="2"/>
      <c r="G290" s="2"/>
      <c r="H290" s="2"/>
      <c r="J290" s="4"/>
      <c r="K290" s="4"/>
      <c r="L290" s="4"/>
      <c r="M290" s="4"/>
      <c r="N290" s="4"/>
      <c r="O290" s="4"/>
    </row>
    <row r="291" spans="4:15">
      <c r="D291" s="2"/>
      <c r="E291" s="2"/>
      <c r="F291" s="2"/>
      <c r="G291" s="2"/>
      <c r="H291" s="2"/>
      <c r="J291" s="2"/>
      <c r="K291" s="2"/>
      <c r="L291" s="2"/>
      <c r="M291" s="2"/>
      <c r="N291" s="2"/>
      <c r="O291" s="2"/>
    </row>
    <row r="292" spans="4:15">
      <c r="D292" s="2"/>
      <c r="E292" s="2"/>
      <c r="F292" s="2"/>
      <c r="G292" s="2"/>
      <c r="H292" s="2"/>
      <c r="J292" s="2"/>
      <c r="K292" s="2"/>
      <c r="L292" s="2"/>
      <c r="M292" s="2"/>
      <c r="N292" s="2"/>
      <c r="O292" s="2"/>
    </row>
    <row r="293" spans="4:15">
      <c r="D293" s="4"/>
      <c r="E293" s="2"/>
      <c r="F293" s="2"/>
      <c r="G293" s="2"/>
      <c r="H293" s="2"/>
      <c r="J293" s="4"/>
      <c r="K293" s="4"/>
      <c r="L293" s="4"/>
      <c r="M293" s="4"/>
      <c r="N293" s="4"/>
      <c r="O293" s="4"/>
    </row>
    <row r="294" spans="4:15">
      <c r="D294" s="2"/>
      <c r="E294" s="2"/>
      <c r="F294" s="2"/>
      <c r="G294" s="2"/>
      <c r="H294" s="2"/>
      <c r="J294" s="2"/>
      <c r="K294" s="2"/>
      <c r="L294" s="2"/>
      <c r="M294" s="2"/>
      <c r="N294" s="2"/>
      <c r="O294" s="2"/>
    </row>
    <row r="295" spans="4:15">
      <c r="D295" s="2"/>
      <c r="E295" s="2"/>
      <c r="F295" s="2"/>
      <c r="G295" s="2"/>
      <c r="H295" s="2"/>
      <c r="J295" s="2"/>
      <c r="K295" s="2"/>
      <c r="L295" s="2"/>
      <c r="M295" s="2"/>
      <c r="N295" s="2"/>
      <c r="O295" s="2"/>
    </row>
    <row r="296" spans="4:15">
      <c r="D296" s="4"/>
      <c r="E296" s="4"/>
      <c r="F296" s="4"/>
      <c r="G296" s="4"/>
      <c r="H296" s="4"/>
      <c r="J296" s="4"/>
      <c r="K296" s="4"/>
      <c r="L296" s="4"/>
      <c r="M296" s="4"/>
      <c r="N296" s="4"/>
      <c r="O296" s="4"/>
    </row>
    <row r="297" spans="4:15">
      <c r="D297" s="2"/>
      <c r="E297" s="2"/>
      <c r="F297" s="2"/>
      <c r="G297" s="2"/>
      <c r="H297" s="2"/>
      <c r="J297" s="2"/>
      <c r="K297" s="2"/>
      <c r="L297" s="2"/>
      <c r="M297" s="2"/>
      <c r="N297" s="2"/>
      <c r="O297" s="2"/>
    </row>
    <row r="298" spans="4:15">
      <c r="D298" s="2"/>
      <c r="E298" s="2"/>
      <c r="F298" s="2"/>
      <c r="G298" s="2"/>
      <c r="H298" s="2"/>
      <c r="J298" s="2"/>
      <c r="K298" s="2"/>
      <c r="L298" s="2"/>
      <c r="M298" s="2"/>
      <c r="N298" s="2"/>
      <c r="O298" s="2"/>
    </row>
    <row r="299" spans="4:15">
      <c r="D299" s="2"/>
      <c r="E299" s="2"/>
      <c r="F299" s="2"/>
      <c r="G299" s="2"/>
      <c r="H299" s="2"/>
      <c r="J299" s="2"/>
      <c r="K299" s="2"/>
      <c r="L299" s="2"/>
      <c r="M299" s="2"/>
      <c r="N299" s="2"/>
      <c r="O299" s="2"/>
    </row>
    <row r="300" spans="4:15">
      <c r="D300" s="4"/>
      <c r="E300" s="2"/>
      <c r="F300" s="2"/>
      <c r="G300" s="2"/>
      <c r="H300" s="2"/>
      <c r="J300" s="4"/>
      <c r="K300" s="4"/>
      <c r="L300" s="4"/>
      <c r="M300" s="4"/>
      <c r="N300" s="4"/>
      <c r="O300" s="4"/>
    </row>
    <row r="301" spans="4:15">
      <c r="D301" s="2"/>
      <c r="E301" s="2"/>
      <c r="F301" s="2"/>
      <c r="G301" s="2"/>
      <c r="H301" s="2"/>
      <c r="J301" s="2"/>
      <c r="K301" s="2"/>
      <c r="L301" s="2"/>
      <c r="M301" s="2"/>
      <c r="N301" s="2"/>
      <c r="O301" s="2"/>
    </row>
    <row r="302" spans="4:15">
      <c r="D302" s="2"/>
      <c r="E302" s="4"/>
      <c r="F302" s="4"/>
      <c r="G302" s="4"/>
      <c r="H302" s="4"/>
      <c r="J302" s="2"/>
      <c r="K302" s="2"/>
      <c r="L302" s="2"/>
      <c r="M302" s="2"/>
      <c r="N302" s="2"/>
      <c r="O302" s="2"/>
    </row>
    <row r="303" spans="4:15">
      <c r="D303" s="2"/>
      <c r="E303" s="2"/>
      <c r="F303" s="2"/>
      <c r="G303" s="2"/>
      <c r="H303" s="2"/>
      <c r="J303" s="2"/>
      <c r="K303" s="2"/>
      <c r="L303" s="2"/>
      <c r="M303" s="2"/>
      <c r="N303" s="2"/>
      <c r="O303" s="2"/>
    </row>
    <row r="304" spans="4:15">
      <c r="D304" s="4"/>
      <c r="E304" s="2"/>
      <c r="F304" s="2"/>
      <c r="G304" s="2"/>
      <c r="H304" s="2"/>
      <c r="J304" s="4"/>
      <c r="K304" s="4"/>
      <c r="L304" s="4"/>
      <c r="M304" s="4"/>
      <c r="N304" s="4"/>
      <c r="O304" s="4"/>
    </row>
    <row r="305" spans="4:15">
      <c r="D305" s="2"/>
      <c r="E305" s="2"/>
      <c r="F305" s="2"/>
      <c r="G305" s="2"/>
      <c r="H305" s="2"/>
      <c r="J305" s="2"/>
      <c r="K305" s="2"/>
      <c r="L305" s="2"/>
      <c r="M305" s="2"/>
      <c r="N305" s="2"/>
      <c r="O305" s="2"/>
    </row>
    <row r="306" spans="4:15">
      <c r="D306" s="2"/>
      <c r="E306" s="4"/>
      <c r="F306" s="4"/>
      <c r="G306" s="4"/>
      <c r="H306" s="4"/>
      <c r="J306" s="2"/>
      <c r="K306" s="2"/>
      <c r="L306" s="2"/>
      <c r="M306" s="2"/>
      <c r="N306" s="2"/>
      <c r="O306" s="2"/>
    </row>
    <row r="307" spans="4:15">
      <c r="D307" s="2"/>
      <c r="E307" s="4"/>
      <c r="F307" s="4"/>
      <c r="G307" s="4"/>
      <c r="H307" s="4"/>
      <c r="J307" s="2"/>
      <c r="K307" s="2"/>
      <c r="L307" s="2"/>
      <c r="M307" s="2"/>
      <c r="N307" s="2"/>
      <c r="O307" s="2"/>
    </row>
    <row r="308" spans="4:15">
      <c r="D308" s="2"/>
      <c r="E308" s="2"/>
      <c r="F308" s="2"/>
      <c r="G308" s="2"/>
      <c r="H308" s="2"/>
      <c r="J308" s="2"/>
      <c r="K308" s="2"/>
      <c r="L308" s="2"/>
      <c r="M308" s="2"/>
      <c r="N308" s="2"/>
      <c r="O308" s="2"/>
    </row>
    <row r="309" spans="4:15">
      <c r="D309" s="4"/>
      <c r="E309" s="2"/>
      <c r="F309" s="2"/>
      <c r="G309" s="2"/>
      <c r="H309" s="2"/>
      <c r="J309" s="4"/>
      <c r="K309" s="4"/>
      <c r="L309" s="4"/>
      <c r="M309" s="4"/>
      <c r="N309" s="4"/>
      <c r="O309" s="4"/>
    </row>
    <row r="310" spans="4:15">
      <c r="D310" s="4"/>
      <c r="E310" s="2"/>
      <c r="F310" s="2"/>
      <c r="G310" s="2"/>
      <c r="H310" s="2"/>
      <c r="J310" s="4"/>
      <c r="K310" s="4"/>
      <c r="L310" s="4"/>
      <c r="M310" s="4"/>
      <c r="N310" s="4"/>
      <c r="O310" s="4"/>
    </row>
    <row r="311" spans="4:15">
      <c r="D311" s="2"/>
      <c r="E311" s="4"/>
      <c r="F311" s="4"/>
      <c r="G311" s="4"/>
      <c r="H311" s="4"/>
      <c r="J311" s="2"/>
      <c r="K311" s="2"/>
      <c r="L311" s="2"/>
      <c r="M311" s="2"/>
      <c r="N311" s="2"/>
      <c r="O311" s="2"/>
    </row>
    <row r="312" spans="4:15">
      <c r="D312" s="2"/>
      <c r="E312" s="2"/>
      <c r="F312" s="2"/>
      <c r="G312" s="2"/>
      <c r="H312" s="2"/>
      <c r="J312" s="2"/>
      <c r="K312" s="2"/>
      <c r="L312" s="2"/>
      <c r="M312" s="2"/>
      <c r="N312" s="2"/>
      <c r="O312" s="2"/>
    </row>
    <row r="313" spans="4:15">
      <c r="D313" s="2"/>
      <c r="E313" s="2"/>
      <c r="F313" s="2"/>
      <c r="G313" s="2"/>
      <c r="H313" s="2"/>
      <c r="J313" s="2"/>
      <c r="K313" s="2"/>
      <c r="L313" s="2"/>
      <c r="M313" s="2"/>
      <c r="N313" s="2"/>
      <c r="O313" s="2"/>
    </row>
    <row r="314" spans="4:15">
      <c r="D314" s="2"/>
      <c r="E314" s="2"/>
      <c r="F314" s="2"/>
      <c r="G314" s="2"/>
      <c r="H314" s="2"/>
      <c r="J314" s="2"/>
      <c r="K314" s="2"/>
      <c r="L314" s="2"/>
      <c r="M314" s="2"/>
      <c r="N314" s="2"/>
      <c r="O314" s="2"/>
    </row>
    <row r="315" spans="4:15">
      <c r="D315" s="2"/>
      <c r="E315" s="2"/>
      <c r="F315" s="2"/>
      <c r="G315" s="2"/>
      <c r="H315" s="2"/>
      <c r="J315" s="2"/>
      <c r="K315" s="2"/>
      <c r="L315" s="2"/>
      <c r="M315" s="2"/>
      <c r="N315" s="2"/>
      <c r="O315" s="2"/>
    </row>
    <row r="316" spans="4:15">
      <c r="D316" s="2"/>
      <c r="E316" s="2"/>
      <c r="F316" s="2"/>
      <c r="G316" s="2"/>
      <c r="H316" s="2"/>
      <c r="J316" s="2"/>
      <c r="K316" s="2"/>
      <c r="L316" s="2"/>
      <c r="M316" s="2"/>
      <c r="N316" s="2"/>
      <c r="O316" s="2"/>
    </row>
    <row r="317" spans="4:15">
      <c r="D317" s="2"/>
      <c r="E317" s="2"/>
      <c r="F317" s="2"/>
      <c r="G317" s="2"/>
      <c r="H317" s="2"/>
      <c r="J317" s="2"/>
      <c r="K317" s="2"/>
      <c r="L317" s="2"/>
      <c r="M317" s="2"/>
      <c r="N317" s="2"/>
      <c r="O317" s="2"/>
    </row>
    <row r="318" spans="4:15">
      <c r="D318" s="2"/>
      <c r="E318" s="2"/>
      <c r="F318" s="2"/>
      <c r="G318" s="2"/>
      <c r="H318" s="2"/>
      <c r="J318" s="2"/>
      <c r="K318" s="2"/>
      <c r="L318" s="2"/>
      <c r="M318" s="2"/>
      <c r="N318" s="2"/>
      <c r="O318" s="2"/>
    </row>
    <row r="319" spans="4:15">
      <c r="D319" s="2"/>
      <c r="E319" s="2"/>
      <c r="F319" s="2"/>
      <c r="G319" s="2"/>
      <c r="H319" s="2"/>
      <c r="J319" s="2"/>
      <c r="K319" s="2"/>
      <c r="L319" s="2"/>
      <c r="M319" s="2"/>
      <c r="N319" s="2"/>
      <c r="O319" s="2"/>
    </row>
    <row r="320" spans="4:15">
      <c r="D320" s="2"/>
      <c r="E320" s="2"/>
      <c r="F320" s="2"/>
      <c r="G320" s="2"/>
      <c r="H320" s="2"/>
      <c r="J320" s="2"/>
      <c r="K320" s="2"/>
      <c r="L320" s="2"/>
      <c r="M320" s="2"/>
      <c r="N320" s="2"/>
      <c r="O320" s="2"/>
    </row>
    <row r="321" spans="4:15">
      <c r="D321" s="4"/>
      <c r="E321" s="2"/>
      <c r="F321" s="2"/>
      <c r="G321" s="2"/>
      <c r="H321" s="2"/>
      <c r="J321" s="4"/>
      <c r="K321" s="4"/>
      <c r="L321" s="4"/>
      <c r="M321" s="4"/>
      <c r="N321" s="4"/>
      <c r="O321" s="4"/>
    </row>
    <row r="322" spans="4:15">
      <c r="D322" s="2"/>
      <c r="E322" s="4"/>
      <c r="F322" s="4"/>
      <c r="G322" s="4"/>
      <c r="H322" s="4"/>
      <c r="J322" s="2"/>
      <c r="K322" s="2"/>
      <c r="L322" s="2"/>
      <c r="M322" s="2"/>
      <c r="N322" s="2"/>
      <c r="O322" s="2"/>
    </row>
    <row r="323" spans="4:15">
      <c r="D323" s="2"/>
      <c r="E323" s="2"/>
      <c r="F323" s="2"/>
      <c r="G323" s="2"/>
      <c r="H323" s="2"/>
      <c r="J323" s="2"/>
      <c r="K323" s="2"/>
      <c r="L323" s="2"/>
      <c r="M323" s="2"/>
      <c r="N323" s="2"/>
      <c r="O323" s="2"/>
    </row>
    <row r="324" spans="4:15">
      <c r="D324" s="2"/>
      <c r="E324" s="2"/>
      <c r="F324" s="2"/>
      <c r="G324" s="2"/>
      <c r="H324" s="2"/>
      <c r="J324" s="2"/>
      <c r="K324" s="2"/>
      <c r="L324" s="2"/>
      <c r="M324" s="2"/>
      <c r="N324" s="2"/>
      <c r="O324" s="2"/>
    </row>
    <row r="325" spans="4:15">
      <c r="D325" s="4"/>
      <c r="E325" s="4"/>
      <c r="F325" s="4"/>
      <c r="G325" s="4"/>
      <c r="H325" s="4"/>
      <c r="J325" s="4"/>
      <c r="K325" s="4"/>
      <c r="L325" s="4"/>
      <c r="M325" s="4"/>
      <c r="N325" s="4"/>
      <c r="O325" s="4"/>
    </row>
    <row r="326" spans="4:15">
      <c r="D326" s="4"/>
      <c r="E326" s="2"/>
      <c r="F326" s="2"/>
      <c r="G326" s="2"/>
      <c r="H326" s="2"/>
      <c r="J326" s="4"/>
      <c r="K326" s="4"/>
      <c r="L326" s="4"/>
      <c r="M326" s="4"/>
      <c r="N326" s="4"/>
      <c r="O326" s="4"/>
    </row>
    <row r="327" spans="4:15">
      <c r="D327" s="2"/>
      <c r="E327" s="2"/>
      <c r="F327" s="2"/>
      <c r="G327" s="2"/>
      <c r="H327" s="2"/>
      <c r="J327" s="2"/>
      <c r="K327" s="2"/>
      <c r="L327" s="2"/>
      <c r="M327" s="2"/>
      <c r="N327" s="2"/>
      <c r="O327" s="2"/>
    </row>
    <row r="328" spans="4:15">
      <c r="D328" s="2"/>
      <c r="E328" s="4"/>
      <c r="F328" s="4"/>
      <c r="G328" s="4"/>
      <c r="H328" s="4"/>
      <c r="J328" s="2"/>
      <c r="K328" s="2"/>
      <c r="L328" s="2"/>
      <c r="M328" s="2"/>
      <c r="N328" s="2"/>
      <c r="O328" s="2"/>
    </row>
    <row r="329" spans="4:15">
      <c r="D329" s="2"/>
      <c r="E329" s="2"/>
      <c r="F329" s="2"/>
      <c r="G329" s="2"/>
      <c r="H329" s="2"/>
      <c r="J329" s="2"/>
      <c r="K329" s="2"/>
      <c r="L329" s="2"/>
      <c r="M329" s="2"/>
      <c r="N329" s="2"/>
      <c r="O329" s="2"/>
    </row>
    <row r="330" spans="4:15">
      <c r="D330" s="2"/>
      <c r="E330" s="2"/>
      <c r="F330" s="2"/>
      <c r="G330" s="2"/>
      <c r="H330" s="2"/>
      <c r="J330" s="2"/>
      <c r="K330" s="2"/>
      <c r="L330" s="2"/>
      <c r="M330" s="2"/>
      <c r="N330" s="2"/>
      <c r="O330" s="2"/>
    </row>
    <row r="331" spans="4:15">
      <c r="D331" s="2"/>
      <c r="E331" s="2"/>
      <c r="F331" s="2"/>
      <c r="G331" s="2"/>
      <c r="H331" s="2"/>
      <c r="J331" s="2"/>
      <c r="K331" s="2"/>
      <c r="L331" s="2"/>
      <c r="M331" s="2"/>
      <c r="N331" s="2"/>
      <c r="O331" s="2"/>
    </row>
    <row r="332" spans="4:15">
      <c r="D332" s="2"/>
      <c r="E332" s="2"/>
      <c r="F332" s="2"/>
      <c r="G332" s="2"/>
      <c r="H332" s="2"/>
      <c r="J332" s="2"/>
      <c r="K332" s="2"/>
      <c r="L332" s="2"/>
      <c r="M332" s="2"/>
      <c r="N332" s="2"/>
      <c r="O332" s="2"/>
    </row>
    <row r="333" spans="4:15">
      <c r="D333" s="2"/>
      <c r="E333" s="2"/>
      <c r="F333" s="2"/>
      <c r="G333" s="2"/>
      <c r="H333" s="2"/>
      <c r="J333" s="2"/>
      <c r="K333" s="2"/>
      <c r="L333" s="2"/>
      <c r="M333" s="2"/>
      <c r="N333" s="2"/>
      <c r="O333" s="2"/>
    </row>
    <row r="334" spans="4:15">
      <c r="D334" s="2"/>
      <c r="E334" s="2"/>
      <c r="F334" s="2"/>
      <c r="G334" s="2"/>
      <c r="H334" s="2"/>
      <c r="J334" s="2"/>
      <c r="K334" s="2"/>
      <c r="L334" s="2"/>
      <c r="M334" s="2"/>
      <c r="N334" s="2"/>
      <c r="O334" s="2"/>
    </row>
    <row r="335" spans="4:15">
      <c r="D335" s="2"/>
      <c r="E335" s="2"/>
      <c r="F335" s="2"/>
      <c r="G335" s="2"/>
      <c r="H335" s="2"/>
      <c r="J335" s="2"/>
      <c r="K335" s="2"/>
      <c r="L335" s="2"/>
      <c r="M335" s="2"/>
      <c r="N335" s="2"/>
      <c r="O335" s="2"/>
    </row>
    <row r="336" spans="4:15">
      <c r="D336" s="2"/>
      <c r="E336" s="4"/>
      <c r="F336" s="4"/>
      <c r="G336" s="4"/>
      <c r="H336" s="4"/>
      <c r="J336" s="2"/>
      <c r="K336" s="2"/>
      <c r="L336" s="2"/>
      <c r="M336" s="2"/>
      <c r="N336" s="2"/>
      <c r="O336" s="2"/>
    </row>
    <row r="337" spans="4:15">
      <c r="D337" s="2"/>
      <c r="E337" s="2"/>
      <c r="F337" s="2"/>
      <c r="G337" s="2"/>
      <c r="H337" s="2"/>
      <c r="J337" s="2"/>
      <c r="K337" s="2"/>
      <c r="L337" s="2"/>
      <c r="M337" s="2"/>
      <c r="N337" s="2"/>
      <c r="O337" s="2"/>
    </row>
    <row r="338" spans="4:15">
      <c r="D338" s="2"/>
      <c r="E338" s="2"/>
      <c r="F338" s="2"/>
      <c r="G338" s="2"/>
      <c r="H338" s="2"/>
      <c r="J338" s="2"/>
      <c r="K338" s="2"/>
      <c r="L338" s="2"/>
      <c r="M338" s="2"/>
      <c r="N338" s="2"/>
      <c r="O338" s="2"/>
    </row>
    <row r="339" spans="4:15">
      <c r="D339" s="4"/>
      <c r="E339" s="4"/>
      <c r="F339" s="4"/>
      <c r="G339" s="4"/>
      <c r="H339" s="4"/>
      <c r="J339" s="4"/>
      <c r="K339" s="4"/>
      <c r="L339" s="4"/>
      <c r="M339" s="4"/>
      <c r="N339" s="4"/>
      <c r="O339" s="4"/>
    </row>
    <row r="340" spans="4:15">
      <c r="D340" s="4"/>
      <c r="E340" s="2"/>
      <c r="F340" s="2"/>
      <c r="G340" s="2"/>
      <c r="H340" s="2"/>
      <c r="J340" s="4"/>
      <c r="K340" s="4"/>
      <c r="L340" s="4"/>
      <c r="M340" s="4"/>
      <c r="N340" s="4"/>
      <c r="O340" s="4"/>
    </row>
    <row r="341" spans="4:15">
      <c r="D341" s="2"/>
      <c r="E341" s="2"/>
      <c r="F341" s="2"/>
      <c r="G341" s="2"/>
      <c r="H341" s="2"/>
      <c r="J341" s="2"/>
      <c r="K341" s="2"/>
      <c r="L341" s="2"/>
      <c r="M341" s="2"/>
      <c r="N341" s="2"/>
      <c r="O341" s="2"/>
    </row>
    <row r="342" spans="4:15">
      <c r="D342" s="2"/>
      <c r="E342" s="2"/>
      <c r="F342" s="2"/>
      <c r="G342" s="2"/>
      <c r="H342" s="2"/>
      <c r="J342" s="2"/>
      <c r="K342" s="2"/>
      <c r="L342" s="2"/>
      <c r="M342" s="2"/>
      <c r="N342" s="2"/>
      <c r="O342" s="2"/>
    </row>
    <row r="343" spans="4:15">
      <c r="D343" s="2"/>
      <c r="E343" s="4"/>
      <c r="F343" s="4"/>
      <c r="G343" s="4"/>
      <c r="H343" s="4"/>
      <c r="J343" s="2"/>
      <c r="K343" s="2"/>
      <c r="L343" s="2"/>
      <c r="M343" s="2"/>
      <c r="N343" s="2"/>
      <c r="O343" s="2"/>
    </row>
    <row r="344" spans="4:15">
      <c r="D344" s="2"/>
      <c r="E344" s="4"/>
      <c r="F344" s="4"/>
      <c r="G344" s="4"/>
      <c r="H344" s="4"/>
      <c r="J344" s="2"/>
      <c r="K344" s="2"/>
      <c r="L344" s="2"/>
      <c r="M344" s="2"/>
      <c r="N344" s="2"/>
      <c r="O344" s="2"/>
    </row>
    <row r="345" spans="4:15">
      <c r="D345" s="2"/>
      <c r="E345" s="2"/>
      <c r="F345" s="2"/>
      <c r="G345" s="2"/>
      <c r="H345" s="2"/>
      <c r="J345" s="2"/>
      <c r="K345" s="2"/>
      <c r="L345" s="2"/>
      <c r="M345" s="2"/>
      <c r="N345" s="2"/>
      <c r="O345" s="2"/>
    </row>
    <row r="346" spans="4:15">
      <c r="D346" s="4"/>
      <c r="E346" s="2"/>
      <c r="F346" s="2"/>
      <c r="G346" s="2"/>
      <c r="H346" s="2"/>
      <c r="J346" s="4"/>
      <c r="K346" s="4"/>
      <c r="L346" s="4"/>
      <c r="M346" s="4"/>
      <c r="N346" s="4"/>
      <c r="O346" s="4"/>
    </row>
    <row r="347" spans="4:15">
      <c r="D347" s="2"/>
      <c r="E347" s="4"/>
      <c r="F347" s="4"/>
      <c r="G347" s="4"/>
      <c r="H347" s="4"/>
      <c r="J347" s="2"/>
      <c r="K347" s="2"/>
      <c r="L347" s="2"/>
      <c r="M347" s="2"/>
      <c r="N347" s="2"/>
      <c r="O347" s="2"/>
    </row>
    <row r="348" spans="4:15">
      <c r="D348" s="2"/>
      <c r="E348" s="2"/>
      <c r="F348" s="2"/>
      <c r="G348" s="2"/>
      <c r="H348" s="2"/>
      <c r="J348" s="2"/>
      <c r="K348" s="2"/>
      <c r="L348" s="2"/>
      <c r="M348" s="2"/>
      <c r="N348" s="2"/>
      <c r="O348" s="2"/>
    </row>
    <row r="349" spans="4:15">
      <c r="D349" s="2"/>
      <c r="E349" s="2"/>
      <c r="F349" s="2"/>
      <c r="G349" s="2"/>
      <c r="H349" s="2"/>
      <c r="J349" s="2"/>
      <c r="K349" s="2"/>
      <c r="L349" s="2"/>
      <c r="M349" s="2"/>
      <c r="N349" s="2"/>
      <c r="O349" s="2"/>
    </row>
    <row r="350" spans="4:15">
      <c r="D350" s="4"/>
      <c r="E350" s="4"/>
      <c r="F350" s="4"/>
      <c r="G350" s="4"/>
      <c r="H350" s="4"/>
      <c r="J350" s="4"/>
      <c r="K350" s="4"/>
      <c r="L350" s="4"/>
      <c r="M350" s="4"/>
      <c r="N350" s="4"/>
      <c r="O350" s="4"/>
    </row>
    <row r="351" spans="4:15">
      <c r="D351" s="4"/>
      <c r="E351" s="2"/>
      <c r="F351" s="2"/>
      <c r="G351" s="2"/>
      <c r="H351" s="2"/>
      <c r="J351" s="4"/>
      <c r="K351" s="4"/>
      <c r="L351" s="4"/>
      <c r="M351" s="4"/>
      <c r="N351" s="4"/>
      <c r="O351" s="4"/>
    </row>
    <row r="352" spans="4:15">
      <c r="D352" s="2"/>
      <c r="E352" s="2"/>
      <c r="F352" s="2"/>
      <c r="G352" s="2"/>
      <c r="H352" s="2"/>
      <c r="J352" s="2"/>
      <c r="K352" s="2"/>
      <c r="L352" s="2"/>
      <c r="M352" s="2"/>
      <c r="N352" s="2"/>
      <c r="O352" s="2"/>
    </row>
    <row r="353" spans="4:15">
      <c r="D353" s="2"/>
      <c r="E353" s="4"/>
      <c r="F353" s="4"/>
      <c r="G353" s="4"/>
      <c r="H353" s="4"/>
      <c r="J353" s="2"/>
      <c r="K353" s="2"/>
      <c r="L353" s="2"/>
      <c r="M353" s="2"/>
      <c r="N353" s="2"/>
      <c r="O353" s="2"/>
    </row>
    <row r="354" spans="4:15">
      <c r="D354" s="4"/>
      <c r="E354" s="4"/>
      <c r="F354" s="4"/>
      <c r="G354" s="4"/>
      <c r="H354" s="4"/>
      <c r="J354" s="4"/>
      <c r="K354" s="4"/>
      <c r="L354" s="4"/>
      <c r="M354" s="4"/>
      <c r="N354" s="4"/>
      <c r="O354" s="4"/>
    </row>
    <row r="355" spans="4:15">
      <c r="D355" s="2"/>
      <c r="E355" s="2"/>
      <c r="F355" s="2"/>
      <c r="G355" s="2"/>
      <c r="H355" s="2"/>
      <c r="J355" s="2"/>
      <c r="K355" s="2"/>
      <c r="L355" s="2"/>
      <c r="M355" s="2"/>
      <c r="N355" s="2"/>
      <c r="O355" s="2"/>
    </row>
    <row r="356" spans="4:15">
      <c r="D356" s="2"/>
      <c r="E356" s="2"/>
      <c r="F356" s="2"/>
      <c r="G356" s="2"/>
      <c r="H356" s="2"/>
      <c r="J356" s="2"/>
      <c r="K356" s="2"/>
      <c r="L356" s="2"/>
      <c r="M356" s="2"/>
      <c r="N356" s="2"/>
      <c r="O356" s="2"/>
    </row>
    <row r="357" spans="4:15">
      <c r="D357" s="2"/>
      <c r="E357" s="2"/>
      <c r="F357" s="2"/>
      <c r="G357" s="2"/>
      <c r="H357" s="2"/>
      <c r="J357" s="2"/>
      <c r="K357" s="2"/>
      <c r="L357" s="2"/>
      <c r="M357" s="2"/>
      <c r="N357" s="2"/>
      <c r="O357" s="2"/>
    </row>
    <row r="358" spans="4:15">
      <c r="D358" s="2"/>
      <c r="E358" s="4"/>
      <c r="F358" s="4"/>
      <c r="G358" s="4"/>
      <c r="H358" s="4"/>
      <c r="J358" s="2"/>
      <c r="K358" s="2"/>
      <c r="L358" s="2"/>
      <c r="M358" s="2"/>
      <c r="N358" s="2"/>
      <c r="O358" s="2"/>
    </row>
    <row r="359" spans="4:15">
      <c r="D359" s="2"/>
      <c r="E359" s="2"/>
      <c r="F359" s="2"/>
      <c r="G359" s="2"/>
      <c r="H359" s="2"/>
      <c r="J359" s="2"/>
      <c r="K359" s="2"/>
      <c r="L359" s="2"/>
      <c r="M359" s="2"/>
      <c r="N359" s="2"/>
      <c r="O359" s="2"/>
    </row>
    <row r="360" spans="4:15">
      <c r="D360" s="2"/>
      <c r="E360" s="2"/>
      <c r="F360" s="2"/>
      <c r="G360" s="2"/>
      <c r="H360" s="2"/>
      <c r="J360" s="2"/>
      <c r="K360" s="2"/>
      <c r="L360" s="2"/>
      <c r="M360" s="2"/>
      <c r="N360" s="2"/>
      <c r="O360" s="2"/>
    </row>
    <row r="361" spans="4:15">
      <c r="D361" s="2"/>
      <c r="E361" s="4"/>
      <c r="F361" s="4"/>
      <c r="G361" s="4"/>
      <c r="H361" s="4"/>
      <c r="J361" s="2"/>
      <c r="K361" s="2"/>
      <c r="L361" s="2"/>
      <c r="M361" s="2"/>
      <c r="N361" s="2"/>
      <c r="O361" s="2"/>
    </row>
    <row r="362" spans="4:15">
      <c r="D362" s="2"/>
      <c r="E362" s="4"/>
      <c r="F362" s="4"/>
      <c r="G362" s="4"/>
      <c r="H362" s="4"/>
      <c r="J362" s="2"/>
      <c r="K362" s="2"/>
      <c r="L362" s="2"/>
      <c r="M362" s="2"/>
      <c r="N362" s="2"/>
      <c r="O362" s="2"/>
    </row>
    <row r="363" spans="4:15">
      <c r="D363" s="4"/>
      <c r="E363" s="4"/>
      <c r="F363" s="4"/>
      <c r="G363" s="4"/>
      <c r="H363" s="4"/>
      <c r="J363" s="4"/>
      <c r="K363" s="4"/>
      <c r="L363" s="4"/>
      <c r="M363" s="3"/>
      <c r="N363" s="4"/>
      <c r="O363" s="4"/>
    </row>
    <row r="364" spans="4:15">
      <c r="D364" s="2"/>
      <c r="E364" s="2"/>
      <c r="F364" s="2"/>
      <c r="G364" s="2"/>
      <c r="H364" s="2"/>
      <c r="J364" s="2"/>
      <c r="K364" s="2"/>
      <c r="L364" s="2"/>
      <c r="M364" s="1"/>
      <c r="N364" s="2"/>
      <c r="O364" s="2"/>
    </row>
    <row r="365" spans="4:15">
      <c r="D365" s="2"/>
      <c r="E365" s="2"/>
      <c r="F365" s="2"/>
      <c r="G365" s="2"/>
      <c r="H365" s="2"/>
      <c r="J365" s="2"/>
      <c r="K365" s="2"/>
      <c r="L365" s="2"/>
      <c r="M365" s="1"/>
      <c r="N365" s="2"/>
      <c r="O365" s="2"/>
    </row>
    <row r="366" spans="4:15">
      <c r="D366" s="2"/>
      <c r="E366" s="2"/>
      <c r="F366" s="2"/>
      <c r="G366" s="2"/>
      <c r="H366" s="2"/>
      <c r="J366" s="2"/>
      <c r="K366" s="2"/>
      <c r="L366" s="2"/>
      <c r="M366" s="1"/>
      <c r="N366" s="1"/>
      <c r="O366" s="2"/>
    </row>
    <row r="367" spans="4:15">
      <c r="D367" s="2"/>
      <c r="E367" s="2"/>
      <c r="F367" s="2"/>
      <c r="G367" s="2"/>
      <c r="H367" s="2"/>
      <c r="J367" s="2"/>
      <c r="K367" s="2"/>
      <c r="L367" s="2"/>
      <c r="M367" s="1"/>
      <c r="N367" s="1"/>
      <c r="O367" s="2"/>
    </row>
    <row r="368" spans="4:15">
      <c r="D368" s="2"/>
      <c r="E368" s="4"/>
      <c r="F368" s="4"/>
      <c r="G368" s="4"/>
      <c r="H368" s="4"/>
      <c r="J368" s="2"/>
      <c r="K368" s="2"/>
      <c r="L368" s="2"/>
      <c r="M368" s="2"/>
      <c r="N368" s="2"/>
      <c r="O368" s="2"/>
    </row>
    <row r="369" spans="4:15">
      <c r="D369" s="4"/>
      <c r="E369" s="2"/>
      <c r="F369" s="2"/>
      <c r="G369" s="2"/>
      <c r="H369" s="2"/>
      <c r="J369" s="4"/>
      <c r="K369" s="4"/>
      <c r="L369" s="4"/>
      <c r="M369" s="4"/>
      <c r="N369" s="4"/>
      <c r="O369" s="4"/>
    </row>
    <row r="370" spans="4:15">
      <c r="D370" s="4"/>
      <c r="E370" s="2"/>
      <c r="F370" s="2"/>
      <c r="G370" s="2"/>
      <c r="H370" s="2"/>
      <c r="J370" s="4"/>
      <c r="K370" s="4"/>
      <c r="L370" s="4"/>
      <c r="M370" s="4"/>
      <c r="N370" s="4"/>
      <c r="O370" s="4"/>
    </row>
    <row r="371" spans="4:15">
      <c r="D371" s="2"/>
      <c r="E371" s="2"/>
      <c r="F371" s="2"/>
      <c r="G371" s="2"/>
      <c r="H371" s="2"/>
      <c r="J371" s="2"/>
      <c r="K371" s="2"/>
      <c r="L371" s="2"/>
      <c r="M371" s="2"/>
      <c r="N371" s="2"/>
      <c r="O371" s="2"/>
    </row>
    <row r="372" spans="4:15">
      <c r="D372" s="2"/>
      <c r="E372" s="2"/>
      <c r="F372" s="2"/>
      <c r="G372" s="2"/>
      <c r="H372" s="2"/>
      <c r="J372" s="2"/>
      <c r="K372" s="2"/>
      <c r="L372" s="2"/>
      <c r="M372" s="2"/>
      <c r="N372" s="2"/>
      <c r="O372" s="2"/>
    </row>
    <row r="373" spans="4:15">
      <c r="D373" s="2"/>
      <c r="E373" s="2"/>
      <c r="F373" s="2"/>
      <c r="G373" s="2"/>
      <c r="H373" s="2"/>
      <c r="J373" s="2"/>
      <c r="K373" s="2"/>
      <c r="L373" s="2"/>
      <c r="M373" s="2"/>
      <c r="N373" s="2"/>
      <c r="O373" s="2"/>
    </row>
    <row r="374" spans="4:15">
      <c r="D374" s="2"/>
      <c r="E374" s="2"/>
      <c r="F374" s="2"/>
      <c r="G374" s="2"/>
      <c r="H374" s="2"/>
      <c r="J374" s="2"/>
      <c r="K374" s="2"/>
      <c r="L374" s="2"/>
      <c r="M374" s="2"/>
      <c r="N374" s="2"/>
      <c r="O374" s="2"/>
    </row>
    <row r="375" spans="4:15">
      <c r="D375" s="4"/>
      <c r="E375" s="2"/>
      <c r="F375" s="2"/>
      <c r="G375" s="2"/>
      <c r="H375" s="2"/>
      <c r="J375" s="4"/>
      <c r="K375" s="4"/>
      <c r="L375" s="4"/>
      <c r="M375" s="4"/>
      <c r="N375" s="4"/>
      <c r="O375" s="4"/>
    </row>
    <row r="376" spans="4:15">
      <c r="D376" s="2"/>
      <c r="E376" s="2"/>
      <c r="F376" s="2"/>
      <c r="G376" s="2"/>
      <c r="H376" s="2"/>
      <c r="J376" s="2"/>
      <c r="K376" s="2"/>
      <c r="L376" s="2"/>
      <c r="M376" s="2"/>
      <c r="N376" s="2"/>
      <c r="O376" s="2"/>
    </row>
    <row r="377" spans="4:15">
      <c r="D377" s="2"/>
      <c r="E377" s="2"/>
      <c r="F377" s="2"/>
      <c r="G377" s="2"/>
      <c r="H377" s="2"/>
      <c r="J377" s="2"/>
      <c r="K377" s="2"/>
      <c r="L377" s="2"/>
      <c r="M377" s="2"/>
      <c r="N377" s="2"/>
      <c r="O377" s="2"/>
    </row>
    <row r="378" spans="4:15">
      <c r="D378" s="2"/>
      <c r="E378" s="2"/>
      <c r="F378" s="2"/>
      <c r="G378" s="2"/>
      <c r="H378" s="2"/>
      <c r="J378" s="2"/>
      <c r="K378" s="2"/>
      <c r="L378" s="2"/>
      <c r="M378" s="2"/>
      <c r="N378" s="2"/>
      <c r="O378" s="2"/>
    </row>
    <row r="379" spans="4:15">
      <c r="D379" s="2"/>
      <c r="E379" s="2"/>
      <c r="F379" s="2"/>
      <c r="G379" s="2"/>
      <c r="H379" s="2"/>
      <c r="J379" s="2"/>
      <c r="K379" s="2"/>
      <c r="L379" s="2"/>
      <c r="M379" s="2"/>
      <c r="N379" s="2"/>
      <c r="O379" s="2"/>
    </row>
    <row r="380" spans="4:15">
      <c r="D380" s="2"/>
      <c r="E380" s="2"/>
      <c r="F380" s="2"/>
      <c r="G380" s="2"/>
      <c r="H380" s="2"/>
      <c r="J380" s="2"/>
      <c r="K380" s="2"/>
      <c r="L380" s="2"/>
      <c r="M380" s="2"/>
      <c r="N380" s="2"/>
      <c r="O380" s="2"/>
    </row>
    <row r="381" spans="4:15">
      <c r="D381" s="2"/>
      <c r="E381" s="4"/>
      <c r="F381" s="4"/>
      <c r="G381" s="4"/>
      <c r="H381" s="4"/>
      <c r="J381" s="2"/>
      <c r="K381" s="2"/>
      <c r="L381" s="2"/>
      <c r="M381" s="2"/>
      <c r="N381" s="2"/>
      <c r="O381" s="2"/>
    </row>
    <row r="382" spans="4:15">
      <c r="D382" s="2"/>
      <c r="E382" s="2"/>
      <c r="F382" s="2"/>
      <c r="G382" s="2"/>
      <c r="H382" s="2"/>
      <c r="J382" s="2"/>
      <c r="K382" s="2"/>
      <c r="L382" s="2"/>
      <c r="M382" s="2"/>
      <c r="N382" s="2"/>
      <c r="O382" s="2"/>
    </row>
    <row r="383" spans="4:15">
      <c r="D383" s="2"/>
      <c r="E383" s="2"/>
      <c r="F383" s="2"/>
      <c r="G383" s="2"/>
      <c r="H383" s="2"/>
      <c r="J383" s="2"/>
      <c r="K383" s="2"/>
      <c r="L383" s="2"/>
      <c r="M383" s="2"/>
      <c r="N383" s="2"/>
      <c r="O383" s="2"/>
    </row>
    <row r="384" spans="4:15">
      <c r="D384" s="2"/>
      <c r="E384" s="2"/>
      <c r="F384" s="2"/>
      <c r="G384" s="2"/>
      <c r="H384" s="2"/>
      <c r="J384" s="2"/>
      <c r="K384" s="2"/>
      <c r="L384" s="2"/>
      <c r="M384" s="2"/>
      <c r="N384" s="2"/>
      <c r="O384" s="2"/>
    </row>
    <row r="385" spans="4:15">
      <c r="D385" s="4"/>
      <c r="E385" s="2"/>
      <c r="F385" s="2"/>
      <c r="G385" s="2"/>
      <c r="H385" s="2"/>
      <c r="J385" s="4"/>
      <c r="K385" s="4"/>
      <c r="L385" s="4"/>
      <c r="M385" s="4"/>
      <c r="N385" s="4"/>
      <c r="O385" s="4"/>
    </row>
    <row r="386" spans="4:15">
      <c r="D386" s="2"/>
      <c r="E386" s="2"/>
      <c r="F386" s="2"/>
      <c r="G386" s="2"/>
      <c r="H386" s="2"/>
      <c r="J386" s="2"/>
      <c r="K386" s="2"/>
      <c r="L386" s="2"/>
      <c r="M386" s="2"/>
      <c r="N386" s="2"/>
      <c r="O386" s="2"/>
    </row>
    <row r="387" spans="4:15">
      <c r="D387" s="2"/>
      <c r="E387" s="2"/>
      <c r="F387" s="2"/>
      <c r="G387" s="2"/>
      <c r="H387" s="2"/>
      <c r="J387" s="2"/>
      <c r="K387" s="2"/>
      <c r="L387" s="2"/>
      <c r="M387" s="2"/>
      <c r="N387" s="2"/>
      <c r="O387" s="2"/>
    </row>
    <row r="388" spans="4:15">
      <c r="D388" s="2"/>
      <c r="E388" s="2"/>
      <c r="F388" s="2"/>
      <c r="G388" s="2"/>
      <c r="H388" s="2"/>
      <c r="J388" s="2"/>
      <c r="K388" s="2"/>
      <c r="L388" s="2"/>
      <c r="M388" s="2"/>
      <c r="N388" s="2"/>
      <c r="O388" s="2"/>
    </row>
    <row r="389" spans="4:15">
      <c r="D389" s="2"/>
      <c r="E389" s="2"/>
      <c r="F389" s="2"/>
      <c r="G389" s="2"/>
      <c r="H389" s="2"/>
      <c r="J389" s="2"/>
      <c r="K389" s="2"/>
      <c r="L389" s="2"/>
      <c r="M389" s="2"/>
      <c r="N389" s="2"/>
      <c r="O389" s="2"/>
    </row>
    <row r="390" spans="4:15">
      <c r="D390" s="2"/>
      <c r="E390" s="2"/>
      <c r="F390" s="2"/>
      <c r="G390" s="2"/>
      <c r="H390" s="2"/>
      <c r="J390" s="2"/>
      <c r="K390" s="2"/>
      <c r="L390" s="2"/>
      <c r="M390" s="2"/>
      <c r="N390" s="2"/>
      <c r="O390" s="2"/>
    </row>
    <row r="391" spans="4:15">
      <c r="D391" s="4"/>
      <c r="E391" s="2"/>
      <c r="F391" s="2"/>
      <c r="G391" s="2"/>
      <c r="H391" s="2"/>
      <c r="J391" s="4"/>
      <c r="K391" s="4"/>
      <c r="L391" s="4"/>
      <c r="M391" s="4"/>
      <c r="N391" s="4"/>
      <c r="O391" s="4"/>
    </row>
    <row r="392" spans="4:15">
      <c r="D392" s="2"/>
      <c r="E392" s="2"/>
      <c r="F392" s="2"/>
      <c r="G392" s="2"/>
      <c r="H392" s="2"/>
      <c r="J392" s="2"/>
      <c r="K392" s="2"/>
      <c r="L392" s="2"/>
      <c r="M392" s="2"/>
      <c r="N392" s="2"/>
      <c r="O392" s="2"/>
    </row>
    <row r="393" spans="4:15">
      <c r="D393" s="2"/>
      <c r="E393" s="2"/>
      <c r="F393" s="2"/>
      <c r="G393" s="2"/>
      <c r="H393" s="2"/>
      <c r="J393" s="2"/>
      <c r="K393" s="2"/>
      <c r="L393" s="2"/>
      <c r="M393" s="2"/>
      <c r="N393" s="2"/>
      <c r="O393" s="2"/>
    </row>
    <row r="394" spans="4:15">
      <c r="D394" s="2"/>
      <c r="E394" s="2"/>
      <c r="F394" s="2"/>
      <c r="G394" s="2"/>
      <c r="H394" s="2"/>
      <c r="J394" s="2"/>
      <c r="K394" s="2"/>
      <c r="L394" s="2"/>
      <c r="M394" s="2"/>
      <c r="N394" s="2"/>
      <c r="O394" s="2"/>
    </row>
    <row r="395" spans="4:15">
      <c r="D395" s="2"/>
      <c r="E395" s="2"/>
      <c r="F395" s="2"/>
      <c r="G395" s="2"/>
      <c r="H395" s="2"/>
      <c r="J395" s="2"/>
      <c r="K395" s="2"/>
      <c r="L395" s="2"/>
      <c r="M395" s="2"/>
      <c r="N395" s="2"/>
      <c r="O395" s="2"/>
    </row>
    <row r="396" spans="4:15">
      <c r="D396" s="4"/>
      <c r="E396" s="4"/>
      <c r="F396" s="4"/>
      <c r="G396" s="4"/>
      <c r="H396" s="4"/>
      <c r="J396" s="4"/>
      <c r="K396" s="4"/>
      <c r="L396" s="4"/>
      <c r="M396" s="4"/>
      <c r="N396" s="4"/>
      <c r="O396" s="4"/>
    </row>
    <row r="397" spans="4:15">
      <c r="D397" s="2"/>
      <c r="E397" s="2"/>
      <c r="F397" s="2"/>
      <c r="G397" s="2"/>
      <c r="H397" s="2"/>
      <c r="J397" s="2"/>
      <c r="K397" s="2"/>
      <c r="L397" s="2"/>
      <c r="M397" s="2"/>
      <c r="N397" s="2"/>
      <c r="O397" s="2"/>
    </row>
    <row r="398" spans="4:15">
      <c r="D398" s="2"/>
      <c r="E398" s="2"/>
      <c r="F398" s="2"/>
      <c r="G398" s="2"/>
      <c r="H398" s="2"/>
      <c r="J398" s="2"/>
      <c r="K398" s="2"/>
      <c r="L398" s="2"/>
      <c r="M398" s="2"/>
      <c r="N398" s="2"/>
      <c r="O398" s="2"/>
    </row>
    <row r="399" spans="4:15">
      <c r="D399" s="2"/>
      <c r="E399" s="2"/>
      <c r="F399" s="2"/>
      <c r="G399" s="2"/>
      <c r="H399" s="2"/>
      <c r="J399" s="2"/>
      <c r="K399" s="2"/>
      <c r="L399" s="2"/>
      <c r="M399" s="2"/>
      <c r="N399" s="2"/>
      <c r="O399" s="2"/>
    </row>
    <row r="400" spans="4:15">
      <c r="D400" s="2"/>
      <c r="E400" s="4"/>
      <c r="F400" s="4"/>
      <c r="G400" s="4"/>
      <c r="H400" s="4"/>
      <c r="J400" s="2"/>
      <c r="K400" s="2"/>
      <c r="L400" s="2"/>
      <c r="M400" s="2"/>
      <c r="N400" s="2"/>
      <c r="O400" s="2"/>
    </row>
    <row r="401" spans="4:15">
      <c r="D401" s="2"/>
      <c r="E401" s="4"/>
      <c r="F401" s="4"/>
      <c r="G401" s="4"/>
      <c r="H401" s="4"/>
      <c r="J401" s="2"/>
      <c r="K401" s="2"/>
      <c r="L401" s="2"/>
      <c r="M401" s="2"/>
      <c r="N401" s="2"/>
      <c r="O401" s="2"/>
    </row>
    <row r="402" spans="4:15">
      <c r="D402" s="2"/>
      <c r="E402" s="2"/>
      <c r="F402" s="2"/>
      <c r="G402" s="2"/>
      <c r="H402" s="2"/>
      <c r="J402" s="2"/>
      <c r="K402" s="2"/>
      <c r="L402" s="2"/>
      <c r="M402" s="2"/>
      <c r="N402" s="2"/>
      <c r="O402" s="2"/>
    </row>
    <row r="403" spans="4:15">
      <c r="D403" s="2"/>
      <c r="E403" s="2"/>
      <c r="F403" s="2"/>
      <c r="G403" s="2"/>
      <c r="H403" s="2"/>
      <c r="J403" s="2"/>
      <c r="K403" s="2"/>
      <c r="L403" s="2"/>
      <c r="M403" s="2"/>
      <c r="N403" s="2"/>
      <c r="O403" s="2"/>
    </row>
    <row r="404" spans="4:15">
      <c r="D404" s="2"/>
      <c r="E404" s="2"/>
      <c r="F404" s="2"/>
      <c r="G404" s="2"/>
      <c r="H404" s="2"/>
      <c r="J404" s="2"/>
      <c r="K404" s="2"/>
      <c r="L404" s="2"/>
      <c r="M404" s="2"/>
      <c r="N404" s="2"/>
      <c r="O404" s="2"/>
    </row>
    <row r="405" spans="4:15">
      <c r="D405" s="4"/>
      <c r="E405" s="4"/>
      <c r="F405" s="4"/>
      <c r="G405" s="4"/>
      <c r="H405" s="4"/>
      <c r="J405" s="4"/>
      <c r="K405" s="4"/>
      <c r="L405" s="4"/>
      <c r="M405" s="4"/>
      <c r="N405" s="4"/>
      <c r="O405" s="4"/>
    </row>
    <row r="406" spans="4:15">
      <c r="D406" s="2"/>
      <c r="E406" s="2"/>
      <c r="F406" s="2"/>
      <c r="G406" s="2"/>
      <c r="H406" s="2"/>
      <c r="J406" s="2"/>
      <c r="K406" s="2"/>
      <c r="L406" s="2"/>
      <c r="M406" s="2"/>
      <c r="N406" s="2"/>
      <c r="O406" s="2"/>
    </row>
    <row r="407" spans="4:15">
      <c r="D407" s="2"/>
      <c r="E407" s="2"/>
      <c r="F407" s="2"/>
      <c r="G407" s="2"/>
      <c r="H407" s="2"/>
      <c r="J407" s="2"/>
      <c r="K407" s="2"/>
      <c r="L407" s="2"/>
      <c r="M407" s="2"/>
      <c r="N407" s="2"/>
      <c r="O407" s="2"/>
    </row>
    <row r="408" spans="4:15">
      <c r="D408" s="2"/>
      <c r="E408" s="2"/>
      <c r="F408" s="2"/>
      <c r="G408" s="2"/>
      <c r="H408" s="2"/>
      <c r="J408" s="2"/>
      <c r="K408" s="2"/>
      <c r="L408" s="2"/>
      <c r="M408" s="2"/>
      <c r="N408" s="2"/>
      <c r="O408" s="2"/>
    </row>
    <row r="409" spans="4:15">
      <c r="D409" s="2"/>
      <c r="E409" s="2"/>
      <c r="F409" s="2"/>
      <c r="G409" s="2"/>
      <c r="H409" s="2"/>
      <c r="J409" s="2"/>
      <c r="K409" s="2"/>
      <c r="L409" s="2"/>
      <c r="M409" s="2"/>
      <c r="N409" s="2"/>
      <c r="O409" s="2"/>
    </row>
    <row r="410" spans="4:15">
      <c r="D410" s="2"/>
      <c r="E410" s="2"/>
      <c r="F410" s="2"/>
      <c r="G410" s="2"/>
      <c r="H410" s="2"/>
      <c r="J410" s="2"/>
      <c r="K410" s="2"/>
      <c r="L410" s="2"/>
      <c r="M410" s="2"/>
      <c r="N410" s="2"/>
      <c r="O410" s="2"/>
    </row>
    <row r="411" spans="4:15">
      <c r="D411" s="2"/>
      <c r="E411" s="2"/>
      <c r="F411" s="2"/>
      <c r="G411" s="2"/>
      <c r="H411" s="2"/>
      <c r="J411" s="2"/>
      <c r="K411" s="2"/>
      <c r="L411" s="2"/>
      <c r="M411" s="2"/>
      <c r="N411" s="2"/>
      <c r="O411" s="2"/>
    </row>
    <row r="412" spans="4:15">
      <c r="D412" s="2"/>
      <c r="E412" s="4"/>
      <c r="F412" s="4"/>
      <c r="G412" s="4"/>
      <c r="H412" s="4"/>
      <c r="J412" s="2"/>
      <c r="K412" s="2"/>
      <c r="L412" s="2"/>
      <c r="M412" s="2"/>
      <c r="N412" s="2"/>
      <c r="O412" s="2"/>
    </row>
    <row r="413" spans="4:15">
      <c r="D413" s="2"/>
      <c r="E413" s="2"/>
      <c r="F413" s="2"/>
      <c r="G413" s="2"/>
      <c r="H413" s="2"/>
      <c r="J413" s="2"/>
      <c r="K413" s="2"/>
      <c r="L413" s="2"/>
      <c r="M413" s="2"/>
      <c r="N413" s="2"/>
      <c r="O413" s="2"/>
    </row>
    <row r="414" spans="4:15">
      <c r="D414" s="2"/>
      <c r="E414" s="2"/>
      <c r="F414" s="2"/>
      <c r="G414" s="2"/>
      <c r="H414" s="2"/>
      <c r="J414" s="2"/>
      <c r="K414" s="2"/>
      <c r="L414" s="2"/>
      <c r="M414" s="2"/>
      <c r="N414" s="2"/>
      <c r="O414" s="2"/>
    </row>
    <row r="415" spans="4:15">
      <c r="D415" s="2"/>
      <c r="E415" s="2"/>
      <c r="F415" s="2"/>
      <c r="G415" s="2"/>
      <c r="H415" s="2"/>
      <c r="J415" s="2"/>
      <c r="K415" s="2"/>
      <c r="L415" s="2"/>
      <c r="M415" s="2"/>
      <c r="N415" s="2"/>
      <c r="O415" s="2"/>
    </row>
    <row r="416" spans="4:15">
      <c r="D416" s="2"/>
      <c r="E416" s="4"/>
      <c r="F416" s="4"/>
      <c r="G416" s="4"/>
      <c r="H416" s="4"/>
      <c r="J416" s="2"/>
      <c r="K416" s="2"/>
      <c r="L416" s="2"/>
      <c r="M416" s="2"/>
      <c r="N416" s="2"/>
      <c r="O416" s="2"/>
    </row>
    <row r="417" spans="4:15">
      <c r="D417" s="2"/>
      <c r="E417" s="2"/>
      <c r="F417" s="2"/>
      <c r="G417" s="2"/>
      <c r="H417" s="2"/>
      <c r="J417" s="2"/>
      <c r="K417" s="2"/>
      <c r="L417" s="2"/>
      <c r="M417" s="2"/>
      <c r="N417" s="2"/>
      <c r="O417" s="2"/>
    </row>
    <row r="418" spans="4:15">
      <c r="D418" s="2"/>
      <c r="E418" s="2"/>
      <c r="F418" s="2"/>
      <c r="G418" s="2"/>
      <c r="H418" s="2"/>
      <c r="J418" s="2"/>
      <c r="K418" s="2"/>
      <c r="L418" s="2"/>
      <c r="M418" s="2"/>
      <c r="N418" s="2"/>
      <c r="O418" s="2"/>
    </row>
    <row r="419" spans="4:15">
      <c r="D419" s="2"/>
      <c r="E419" s="2"/>
      <c r="F419" s="2"/>
      <c r="G419" s="2"/>
      <c r="H419" s="2"/>
      <c r="J419" s="2"/>
      <c r="K419" s="2"/>
      <c r="L419" s="2"/>
      <c r="M419" s="2"/>
      <c r="N419" s="2"/>
      <c r="O419" s="2"/>
    </row>
    <row r="420" spans="4:15">
      <c r="D420" s="2"/>
      <c r="E420" s="2"/>
      <c r="F420" s="2"/>
      <c r="G420" s="2"/>
      <c r="H420" s="2"/>
      <c r="J420" s="2"/>
      <c r="K420" s="2"/>
      <c r="L420" s="2"/>
      <c r="M420" s="2"/>
      <c r="N420" s="2"/>
      <c r="O420" s="2"/>
    </row>
    <row r="421" spans="4:15">
      <c r="D421" s="2"/>
      <c r="E421" s="2"/>
      <c r="F421" s="2"/>
      <c r="G421" s="2"/>
      <c r="H421" s="2"/>
      <c r="J421" s="2"/>
      <c r="K421" s="2"/>
      <c r="L421" s="2"/>
      <c r="M421" s="2"/>
      <c r="N421" s="2"/>
      <c r="O421" s="2"/>
    </row>
    <row r="422" spans="4:15">
      <c r="D422" s="2"/>
      <c r="E422" s="2"/>
      <c r="F422" s="2"/>
      <c r="G422" s="2"/>
      <c r="H422" s="2"/>
      <c r="J422" s="2"/>
      <c r="K422" s="2"/>
      <c r="L422" s="2"/>
      <c r="M422" s="2"/>
      <c r="N422" s="2"/>
      <c r="O422" s="2"/>
    </row>
    <row r="423" spans="4:15">
      <c r="D423" s="2"/>
      <c r="E423" s="2"/>
      <c r="F423" s="2"/>
      <c r="G423" s="2"/>
      <c r="H423" s="2"/>
      <c r="J423" s="2"/>
      <c r="K423" s="2"/>
      <c r="L423" s="2"/>
      <c r="M423" s="2"/>
      <c r="N423" s="2"/>
      <c r="O423" s="2"/>
    </row>
    <row r="424" spans="4:15">
      <c r="D424" s="2"/>
      <c r="E424" s="2"/>
      <c r="F424" s="2"/>
      <c r="G424" s="2"/>
      <c r="H424" s="2"/>
      <c r="J424" s="2"/>
      <c r="K424" s="2"/>
      <c r="L424" s="2"/>
      <c r="M424" s="2"/>
      <c r="N424" s="2"/>
      <c r="O424" s="2"/>
    </row>
    <row r="425" spans="4:15">
      <c r="D425" s="2"/>
      <c r="E425" s="2"/>
      <c r="F425" s="2"/>
      <c r="G425" s="2"/>
      <c r="H425" s="2"/>
      <c r="J425" s="2"/>
      <c r="K425" s="2"/>
      <c r="L425" s="2"/>
      <c r="M425" s="2"/>
      <c r="N425" s="2"/>
      <c r="O425" s="2"/>
    </row>
    <row r="426" spans="4:15">
      <c r="D426" s="2"/>
      <c r="E426" s="2"/>
      <c r="F426" s="2"/>
      <c r="G426" s="2"/>
      <c r="H426" s="2"/>
      <c r="J426" s="2"/>
      <c r="K426" s="2"/>
      <c r="L426" s="2"/>
      <c r="M426" s="2"/>
      <c r="N426" s="2"/>
      <c r="O426" s="2"/>
    </row>
    <row r="427" spans="4:15">
      <c r="D427" s="2"/>
      <c r="E427" s="2"/>
      <c r="F427" s="2"/>
      <c r="G427" s="2"/>
      <c r="H427" s="2"/>
      <c r="J427" s="2"/>
      <c r="K427" s="2"/>
      <c r="L427" s="2"/>
      <c r="M427" s="2"/>
      <c r="N427" s="2"/>
      <c r="O427" s="2"/>
    </row>
    <row r="428" spans="4:15">
      <c r="D428" s="2"/>
      <c r="E428" s="2"/>
      <c r="F428" s="2"/>
      <c r="G428" s="2"/>
      <c r="H428" s="2"/>
      <c r="J428" s="2"/>
      <c r="K428" s="2"/>
      <c r="L428" s="1"/>
      <c r="M428" s="2"/>
      <c r="N428" s="2"/>
      <c r="O428" s="2"/>
    </row>
    <row r="429" spans="4:15">
      <c r="D429" s="2"/>
      <c r="E429" s="2"/>
      <c r="F429" s="2"/>
      <c r="G429" s="2"/>
      <c r="H429" s="2"/>
      <c r="J429" s="2"/>
      <c r="K429" s="2"/>
      <c r="L429" s="2"/>
      <c r="M429" s="2"/>
      <c r="N429" s="2"/>
      <c r="O429" s="2"/>
    </row>
    <row r="430" spans="4:15">
      <c r="D430" s="4"/>
      <c r="E430" s="2"/>
      <c r="F430" s="2"/>
      <c r="G430" s="2"/>
      <c r="H430" s="2"/>
      <c r="J430" s="4"/>
      <c r="K430" s="4"/>
      <c r="L430" s="4"/>
      <c r="M430" s="4"/>
      <c r="N430" s="4"/>
      <c r="O430" s="4"/>
    </row>
    <row r="431" spans="4:15">
      <c r="D431" s="4"/>
      <c r="E431" s="2"/>
      <c r="F431" s="2"/>
      <c r="G431" s="2"/>
      <c r="H431" s="2"/>
      <c r="J431" s="4"/>
      <c r="K431" s="4"/>
      <c r="L431" s="4"/>
      <c r="M431" s="4"/>
      <c r="N431" s="4"/>
      <c r="O431" s="4"/>
    </row>
    <row r="432" spans="4:15">
      <c r="D432" s="2"/>
      <c r="E432" s="4"/>
      <c r="F432" s="4"/>
      <c r="G432" s="4"/>
      <c r="H432" s="4"/>
      <c r="J432" s="2"/>
      <c r="K432" s="2"/>
      <c r="L432" s="2"/>
      <c r="M432" s="2"/>
      <c r="N432" s="2"/>
      <c r="O432" s="2"/>
    </row>
    <row r="433" spans="4:15">
      <c r="D433" s="2"/>
      <c r="E433" s="2"/>
      <c r="F433" s="2"/>
      <c r="G433" s="2"/>
      <c r="H433" s="2"/>
      <c r="J433" s="2"/>
      <c r="K433" s="2"/>
      <c r="L433" s="2"/>
      <c r="M433" s="2"/>
      <c r="N433" s="2"/>
      <c r="O433" s="2"/>
    </row>
    <row r="434" spans="4:15">
      <c r="D434" s="2"/>
      <c r="E434" s="2"/>
      <c r="F434" s="2"/>
      <c r="G434" s="2"/>
      <c r="H434" s="2"/>
      <c r="J434" s="2"/>
      <c r="K434" s="2"/>
      <c r="L434" s="2"/>
      <c r="M434" s="2"/>
      <c r="N434" s="2"/>
      <c r="O434" s="2"/>
    </row>
    <row r="435" spans="4:15">
      <c r="D435" s="2"/>
      <c r="E435" s="4"/>
      <c r="F435" s="4"/>
      <c r="G435" s="4"/>
      <c r="H435" s="4"/>
      <c r="J435" s="2"/>
      <c r="K435" s="2"/>
      <c r="L435" s="2"/>
      <c r="M435" s="2"/>
      <c r="N435" s="2"/>
      <c r="O435" s="2"/>
    </row>
    <row r="436" spans="4:15">
      <c r="D436" s="2"/>
      <c r="E436" s="4"/>
      <c r="F436" s="4"/>
      <c r="G436" s="4"/>
      <c r="H436" s="4"/>
      <c r="J436" s="2"/>
      <c r="K436" s="2"/>
      <c r="L436" s="2"/>
      <c r="M436" s="2"/>
      <c r="N436" s="2"/>
      <c r="O436" s="2"/>
    </row>
    <row r="437" spans="4:15">
      <c r="D437" s="2"/>
      <c r="E437" s="4"/>
      <c r="F437" s="4"/>
      <c r="G437" s="4"/>
      <c r="H437" s="4"/>
      <c r="J437" s="2"/>
      <c r="K437" s="2"/>
      <c r="L437" s="2"/>
      <c r="M437" s="2"/>
      <c r="N437" s="2"/>
      <c r="O437" s="2"/>
    </row>
    <row r="438" spans="4:15">
      <c r="D438" s="2"/>
      <c r="E438" s="4"/>
      <c r="F438" s="4"/>
      <c r="G438" s="4"/>
      <c r="H438" s="4"/>
      <c r="J438" s="2"/>
      <c r="K438" s="2"/>
      <c r="L438" s="2"/>
      <c r="M438" s="2"/>
      <c r="N438" s="2"/>
      <c r="O438" s="2"/>
    </row>
    <row r="439" spans="4:15">
      <c r="D439" s="2"/>
      <c r="E439" s="2"/>
      <c r="F439" s="2"/>
      <c r="G439" s="2"/>
      <c r="H439" s="2"/>
      <c r="J439" s="2"/>
      <c r="K439" s="2"/>
      <c r="L439" s="2"/>
      <c r="M439" s="2"/>
      <c r="N439" s="2"/>
      <c r="O439" s="2"/>
    </row>
    <row r="440" spans="4:15">
      <c r="D440" s="2"/>
      <c r="E440" s="2"/>
      <c r="F440" s="2"/>
      <c r="G440" s="2"/>
      <c r="H440" s="2"/>
      <c r="J440" s="2"/>
      <c r="K440" s="2"/>
      <c r="L440" s="2"/>
      <c r="M440" s="2"/>
      <c r="N440" s="2"/>
      <c r="O440" s="2"/>
    </row>
    <row r="441" spans="4:15">
      <c r="D441" s="2"/>
      <c r="E441" s="2"/>
      <c r="F441" s="2"/>
      <c r="G441" s="2"/>
      <c r="H441" s="2"/>
      <c r="J441" s="2"/>
      <c r="K441" s="2"/>
      <c r="L441" s="2"/>
      <c r="M441" s="2"/>
      <c r="N441" s="2"/>
      <c r="O441" s="2"/>
    </row>
    <row r="442" spans="4:15">
      <c r="D442" s="2"/>
      <c r="E442" s="4"/>
      <c r="F442" s="4"/>
      <c r="G442" s="4"/>
      <c r="H442" s="4"/>
      <c r="J442" s="2"/>
      <c r="K442" s="2"/>
      <c r="L442" s="2"/>
      <c r="M442" s="2"/>
      <c r="N442" s="2"/>
      <c r="O442" s="2"/>
    </row>
    <row r="443" spans="4:15">
      <c r="D443" s="2"/>
      <c r="E443" s="2"/>
      <c r="F443" s="2"/>
      <c r="G443" s="2"/>
      <c r="H443" s="2"/>
      <c r="J443" s="2"/>
      <c r="K443" s="2"/>
      <c r="L443" s="2"/>
      <c r="M443" s="2"/>
      <c r="N443" s="2"/>
      <c r="O443" s="2"/>
    </row>
    <row r="444" spans="4:15">
      <c r="D444" s="2"/>
      <c r="E444" s="2"/>
      <c r="F444" s="2"/>
      <c r="G444" s="2"/>
      <c r="H444" s="2"/>
      <c r="J444" s="2"/>
      <c r="K444" s="2"/>
      <c r="L444" s="2"/>
      <c r="M444" s="2"/>
      <c r="N444" s="2"/>
      <c r="O444" s="2"/>
    </row>
    <row r="445" spans="4:15">
      <c r="D445" s="2"/>
      <c r="E445" s="4"/>
      <c r="F445" s="4"/>
      <c r="G445" s="4"/>
      <c r="H445" s="4"/>
      <c r="J445" s="2"/>
      <c r="K445" s="2"/>
      <c r="L445" s="2"/>
      <c r="M445" s="2"/>
      <c r="N445" s="2"/>
      <c r="O445" s="2"/>
    </row>
    <row r="446" spans="4:15">
      <c r="D446" s="2"/>
      <c r="E446" s="2"/>
      <c r="F446" s="2"/>
      <c r="G446" s="2"/>
      <c r="H446" s="2"/>
      <c r="J446" s="2"/>
      <c r="K446" s="2"/>
      <c r="L446" s="2"/>
      <c r="M446" s="2"/>
      <c r="N446" s="2"/>
      <c r="O446" s="2"/>
    </row>
    <row r="447" spans="4:15">
      <c r="D447" s="2"/>
      <c r="E447" s="2"/>
      <c r="F447" s="2"/>
      <c r="G447" s="2"/>
      <c r="H447" s="2"/>
      <c r="J447" s="2"/>
      <c r="K447" s="2"/>
      <c r="L447" s="2"/>
      <c r="M447" s="2"/>
      <c r="N447" s="2"/>
      <c r="O447" s="2"/>
    </row>
    <row r="448" spans="4:15">
      <c r="D448" s="4"/>
      <c r="E448" s="4"/>
      <c r="F448" s="4"/>
      <c r="G448" s="4"/>
      <c r="H448" s="4"/>
      <c r="J448" s="4"/>
      <c r="K448" s="4"/>
      <c r="L448" s="4"/>
      <c r="M448" s="4"/>
      <c r="N448" s="4"/>
      <c r="O448" s="4"/>
    </row>
    <row r="449" spans="4:15">
      <c r="D449" s="2"/>
      <c r="E449" s="4"/>
      <c r="F449" s="4"/>
      <c r="G449" s="4"/>
      <c r="H449" s="4"/>
      <c r="J449" s="2"/>
      <c r="K449" s="2"/>
      <c r="L449" s="2"/>
      <c r="M449" s="2"/>
      <c r="N449" s="2"/>
      <c r="O449" s="2"/>
    </row>
    <row r="450" spans="4:15">
      <c r="D450" s="2"/>
      <c r="E450" s="2"/>
      <c r="F450" s="2"/>
      <c r="G450" s="2"/>
      <c r="H450" s="2"/>
      <c r="J450" s="2"/>
      <c r="K450" s="2"/>
      <c r="L450" s="2"/>
      <c r="M450" s="2"/>
      <c r="N450" s="2"/>
      <c r="O450" s="2"/>
    </row>
    <row r="451" spans="4:15">
      <c r="D451" s="2"/>
      <c r="E451" s="2"/>
      <c r="F451" s="2"/>
      <c r="G451" s="2"/>
      <c r="H451" s="2"/>
      <c r="J451" s="2"/>
      <c r="K451" s="2"/>
      <c r="L451" s="2"/>
      <c r="M451" s="2"/>
      <c r="N451" s="2"/>
      <c r="O451" s="2"/>
    </row>
    <row r="452" spans="4:15">
      <c r="D452" s="2"/>
      <c r="E452" s="2"/>
      <c r="F452" s="2"/>
      <c r="G452" s="2"/>
      <c r="H452" s="2"/>
      <c r="J452" s="2"/>
      <c r="K452" s="2"/>
      <c r="L452" s="2"/>
      <c r="M452" s="2"/>
      <c r="N452" s="2"/>
      <c r="O452" s="2"/>
    </row>
    <row r="453" spans="4:15">
      <c r="D453" s="2"/>
      <c r="E453" s="2"/>
      <c r="F453" s="2"/>
      <c r="G453" s="2"/>
      <c r="H453" s="2"/>
      <c r="J453" s="2"/>
      <c r="K453" s="2"/>
      <c r="L453" s="2"/>
      <c r="M453" s="2"/>
      <c r="N453" s="2"/>
      <c r="O453" s="2"/>
    </row>
    <row r="454" spans="4:15">
      <c r="D454" s="2"/>
      <c r="E454" s="4"/>
      <c r="F454" s="4"/>
      <c r="G454" s="4"/>
      <c r="H454" s="4"/>
      <c r="J454" s="2"/>
      <c r="K454" s="2"/>
      <c r="L454" s="2"/>
      <c r="M454" s="2"/>
      <c r="N454" s="2"/>
      <c r="O454" s="2"/>
    </row>
    <row r="455" spans="4:15">
      <c r="D455" s="4"/>
      <c r="E455" s="2"/>
      <c r="F455" s="2"/>
      <c r="G455" s="2"/>
      <c r="H455" s="2"/>
      <c r="J455" s="4"/>
      <c r="K455" s="4"/>
      <c r="L455" s="4"/>
      <c r="M455" s="4"/>
      <c r="N455" s="4"/>
      <c r="O455" s="4"/>
    </row>
    <row r="456" spans="4:15">
      <c r="D456" s="2"/>
      <c r="E456" s="2"/>
      <c r="F456" s="2"/>
      <c r="G456" s="2"/>
      <c r="H456" s="2"/>
      <c r="J456" s="2"/>
      <c r="K456" s="2"/>
      <c r="L456" s="2"/>
      <c r="M456" s="2"/>
      <c r="N456" s="2"/>
      <c r="O456" s="2"/>
    </row>
    <row r="457" spans="4:15">
      <c r="D457" s="2"/>
      <c r="E457" s="2"/>
      <c r="F457" s="2"/>
      <c r="G457" s="2"/>
      <c r="H457" s="2"/>
      <c r="J457" s="2"/>
      <c r="K457" s="2"/>
      <c r="L457" s="2"/>
      <c r="M457" s="2"/>
      <c r="N457" s="2"/>
      <c r="O457" s="2"/>
    </row>
    <row r="458" spans="4:15">
      <c r="D458" s="2"/>
      <c r="E458" s="2"/>
      <c r="F458" s="2"/>
      <c r="G458" s="2"/>
      <c r="H458" s="2"/>
      <c r="J458" s="2"/>
      <c r="K458" s="2"/>
      <c r="L458" s="2"/>
      <c r="M458" s="2"/>
      <c r="N458" s="2"/>
      <c r="O458" s="2"/>
    </row>
    <row r="459" spans="4:15">
      <c r="D459" s="2"/>
      <c r="E459" s="2"/>
      <c r="F459" s="2"/>
      <c r="G459" s="2"/>
      <c r="H459" s="2"/>
      <c r="J459" s="2"/>
      <c r="K459" s="2"/>
      <c r="L459" s="2"/>
      <c r="M459" s="2"/>
      <c r="N459" s="2"/>
      <c r="O459" s="2"/>
    </row>
    <row r="460" spans="4:15">
      <c r="D460" s="2"/>
      <c r="E460" s="4"/>
      <c r="F460" s="4"/>
      <c r="G460" s="4"/>
      <c r="H460" s="4"/>
      <c r="J460" s="2"/>
      <c r="K460" s="2"/>
      <c r="L460" s="2"/>
      <c r="M460" s="2"/>
      <c r="N460" s="2"/>
      <c r="O460" s="2"/>
    </row>
    <row r="461" spans="4:15">
      <c r="D461" s="4"/>
      <c r="E461" s="2"/>
      <c r="F461" s="2"/>
      <c r="G461" s="2"/>
      <c r="H461" s="2"/>
      <c r="J461" s="4"/>
      <c r="K461" s="4"/>
      <c r="L461" s="4"/>
      <c r="M461" s="4"/>
      <c r="N461" s="4"/>
      <c r="O461" s="4"/>
    </row>
    <row r="462" spans="4:15">
      <c r="D462" s="4"/>
      <c r="E462" s="2"/>
      <c r="F462" s="2"/>
      <c r="G462" s="2"/>
      <c r="H462" s="2"/>
      <c r="J462" s="4"/>
      <c r="K462" s="4"/>
      <c r="L462" s="4"/>
      <c r="M462" s="4"/>
      <c r="N462" s="4"/>
      <c r="O462" s="4"/>
    </row>
    <row r="463" spans="4:15">
      <c r="D463" s="2"/>
      <c r="E463" s="4"/>
      <c r="F463" s="4"/>
      <c r="G463" s="4"/>
      <c r="H463" s="4"/>
      <c r="J463" s="2"/>
      <c r="K463" s="2"/>
      <c r="L463" s="2"/>
      <c r="M463" s="2"/>
      <c r="N463" s="2"/>
      <c r="O463" s="2"/>
    </row>
    <row r="464" spans="4:15">
      <c r="D464" s="2"/>
      <c r="E464" s="2"/>
      <c r="F464" s="2"/>
      <c r="G464" s="2"/>
      <c r="H464" s="2"/>
      <c r="J464" s="2"/>
      <c r="K464" s="2"/>
      <c r="L464" s="2"/>
      <c r="M464" s="2"/>
      <c r="N464" s="2"/>
      <c r="O464" s="2"/>
    </row>
    <row r="465" spans="4:15">
      <c r="D465" s="2"/>
      <c r="E465" s="2"/>
      <c r="F465" s="2"/>
      <c r="G465" s="2"/>
      <c r="H465" s="2"/>
      <c r="J465" s="2"/>
      <c r="K465" s="2"/>
      <c r="L465" s="2"/>
      <c r="M465" s="2"/>
      <c r="N465" s="2"/>
      <c r="O465" s="2"/>
    </row>
    <row r="466" spans="4:15">
      <c r="D466" s="2"/>
      <c r="E466" s="2"/>
      <c r="F466" s="2"/>
      <c r="G466" s="2"/>
      <c r="H466" s="2"/>
      <c r="J466" s="2"/>
      <c r="K466" s="2"/>
      <c r="L466" s="2"/>
      <c r="M466" s="2"/>
      <c r="N466" s="2"/>
      <c r="O466" s="2"/>
    </row>
    <row r="467" spans="4:15">
      <c r="D467" s="2"/>
      <c r="E467" s="2"/>
      <c r="F467" s="2"/>
      <c r="G467" s="2"/>
      <c r="H467" s="2"/>
      <c r="J467" s="2"/>
      <c r="K467" s="2"/>
      <c r="L467" s="2"/>
      <c r="M467" s="2"/>
      <c r="N467" s="2"/>
      <c r="O467" s="2"/>
    </row>
    <row r="468" spans="4:15">
      <c r="D468" s="2"/>
      <c r="E468" s="2"/>
      <c r="F468" s="2"/>
      <c r="G468" s="2"/>
      <c r="H468" s="2"/>
      <c r="J468" s="2"/>
      <c r="K468" s="2"/>
      <c r="L468" s="2"/>
      <c r="M468" s="2"/>
      <c r="N468" s="2"/>
      <c r="O468" s="2"/>
    </row>
    <row r="469" spans="4:15">
      <c r="D469" s="2"/>
      <c r="E469" s="2"/>
      <c r="F469" s="2"/>
      <c r="G469" s="2"/>
      <c r="H469" s="2"/>
      <c r="J469" s="2"/>
      <c r="K469" s="2"/>
      <c r="L469" s="2"/>
      <c r="M469" s="2"/>
      <c r="N469" s="2"/>
      <c r="O469" s="2"/>
    </row>
    <row r="470" spans="4:15">
      <c r="D470" s="4"/>
      <c r="E470" s="2"/>
      <c r="F470" s="2"/>
      <c r="G470" s="2"/>
      <c r="H470" s="2"/>
      <c r="J470" s="4"/>
      <c r="K470" s="4"/>
      <c r="L470" s="4"/>
      <c r="M470" s="4"/>
      <c r="N470" s="4"/>
      <c r="O470" s="4"/>
    </row>
    <row r="471" spans="4:15">
      <c r="D471" s="2"/>
      <c r="E471" s="2"/>
      <c r="F471" s="2"/>
      <c r="G471" s="2"/>
      <c r="H471" s="2"/>
      <c r="J471" s="2"/>
      <c r="K471" s="2"/>
      <c r="L471" s="2"/>
      <c r="M471" s="2"/>
      <c r="N471" s="2"/>
      <c r="O471" s="2"/>
    </row>
    <row r="472" spans="4:15">
      <c r="D472" s="2"/>
      <c r="E472" s="2"/>
      <c r="F472" s="2"/>
      <c r="G472" s="2"/>
      <c r="H472" s="2"/>
      <c r="J472" s="2"/>
      <c r="K472" s="2"/>
      <c r="L472" s="2"/>
      <c r="M472" s="2"/>
      <c r="N472" s="2"/>
      <c r="O472" s="2"/>
    </row>
    <row r="473" spans="4:15">
      <c r="D473" s="4"/>
      <c r="E473" s="4"/>
      <c r="F473" s="4"/>
      <c r="G473" s="4"/>
      <c r="H473" s="4"/>
      <c r="J473" s="4"/>
      <c r="K473" s="4"/>
      <c r="L473" s="4"/>
      <c r="M473" s="4"/>
      <c r="N473" s="4"/>
      <c r="O473" s="4"/>
    </row>
    <row r="474" spans="4:15">
      <c r="D474" s="2"/>
      <c r="E474" s="2"/>
      <c r="F474" s="2"/>
      <c r="G474" s="2"/>
      <c r="H474" s="2"/>
      <c r="J474" s="2"/>
      <c r="K474" s="2"/>
      <c r="L474" s="2"/>
      <c r="M474" s="2"/>
      <c r="N474" s="2"/>
      <c r="O474" s="2"/>
    </row>
    <row r="475" spans="4:15">
      <c r="D475" s="2"/>
      <c r="E475" s="2"/>
      <c r="F475" s="2"/>
      <c r="G475" s="2"/>
      <c r="H475" s="2"/>
      <c r="J475" s="2"/>
      <c r="K475" s="2"/>
      <c r="L475" s="2"/>
      <c r="M475" s="2"/>
      <c r="N475" s="2"/>
      <c r="O475" s="2"/>
    </row>
    <row r="476" spans="4:15">
      <c r="D476" s="2"/>
      <c r="E476" s="4"/>
      <c r="F476" s="4"/>
      <c r="G476" s="4"/>
      <c r="H476" s="4"/>
      <c r="J476" s="2"/>
      <c r="K476" s="2"/>
      <c r="L476" s="2"/>
      <c r="M476" s="2"/>
      <c r="N476" s="2"/>
      <c r="O476" s="2"/>
    </row>
    <row r="477" spans="4:15">
      <c r="D477" s="4"/>
      <c r="E477" s="2"/>
      <c r="F477" s="2"/>
      <c r="G477" s="2"/>
      <c r="H477" s="2"/>
      <c r="J477" s="4"/>
      <c r="K477" s="4"/>
      <c r="L477" s="4"/>
      <c r="M477" s="4"/>
      <c r="N477" s="4"/>
      <c r="O477" s="4"/>
    </row>
    <row r="478" spans="4:15">
      <c r="D478" s="2"/>
      <c r="E478" s="2"/>
      <c r="F478" s="2"/>
      <c r="G478" s="2"/>
      <c r="H478" s="2"/>
      <c r="J478" s="2"/>
      <c r="K478" s="2"/>
      <c r="L478" s="2"/>
      <c r="M478" s="2"/>
      <c r="N478" s="2"/>
      <c r="O478" s="2"/>
    </row>
    <row r="479" spans="4:15">
      <c r="D479" s="2"/>
      <c r="E479" s="2"/>
      <c r="F479" s="2"/>
      <c r="G479" s="2"/>
      <c r="H479" s="2"/>
      <c r="J479" s="2"/>
      <c r="K479" s="2"/>
      <c r="L479" s="2"/>
      <c r="M479" s="2"/>
      <c r="N479" s="2"/>
      <c r="O479" s="2"/>
    </row>
    <row r="480" spans="4:15">
      <c r="D480" s="4"/>
      <c r="E480" s="2"/>
      <c r="F480" s="2"/>
      <c r="G480" s="2"/>
      <c r="H480" s="2"/>
      <c r="J480" s="4"/>
      <c r="K480" s="4"/>
      <c r="L480" s="4"/>
      <c r="M480" s="4"/>
      <c r="N480" s="4"/>
      <c r="O480" s="4"/>
    </row>
    <row r="481" spans="4:15">
      <c r="D481" s="2"/>
      <c r="E481" s="2"/>
      <c r="F481" s="2"/>
      <c r="G481" s="2"/>
      <c r="H481" s="2"/>
      <c r="J481" s="2"/>
      <c r="K481" s="2"/>
      <c r="L481" s="2"/>
      <c r="M481" s="2"/>
      <c r="N481" s="2"/>
      <c r="O481" s="2"/>
    </row>
    <row r="482" spans="4:15">
      <c r="D482" s="2"/>
      <c r="E482" s="2"/>
      <c r="F482" s="2"/>
      <c r="G482" s="2"/>
      <c r="H482" s="2"/>
      <c r="J482" s="2"/>
      <c r="K482" s="2"/>
      <c r="L482" s="2"/>
      <c r="M482" s="2"/>
      <c r="N482" s="2"/>
      <c r="O482" s="2"/>
    </row>
    <row r="483" spans="4:15">
      <c r="D483" s="2"/>
      <c r="E483" s="2"/>
      <c r="F483" s="2"/>
      <c r="G483" s="2"/>
      <c r="H483" s="2"/>
      <c r="J483" s="2"/>
      <c r="K483" s="2"/>
      <c r="L483" s="2"/>
      <c r="M483" s="2"/>
      <c r="N483" s="2"/>
      <c r="O483" s="2"/>
    </row>
    <row r="484" spans="4:15">
      <c r="D484" s="2"/>
      <c r="E484" s="2"/>
      <c r="F484" s="2"/>
      <c r="G484" s="2"/>
      <c r="H484" s="2"/>
      <c r="J484" s="2"/>
      <c r="K484" s="2"/>
      <c r="L484" s="2"/>
      <c r="M484" s="2"/>
      <c r="N484" s="2"/>
      <c r="O484" s="2"/>
    </row>
    <row r="485" spans="4:15">
      <c r="D485" s="2"/>
      <c r="E485" s="4"/>
      <c r="F485" s="4"/>
      <c r="G485" s="4"/>
      <c r="H485" s="4"/>
      <c r="J485" s="2"/>
      <c r="K485" s="2"/>
      <c r="L485" s="2"/>
      <c r="M485" s="2"/>
      <c r="N485" s="2"/>
      <c r="O485" s="2"/>
    </row>
    <row r="486" spans="4:15">
      <c r="D486" s="2"/>
      <c r="E486" s="4"/>
      <c r="F486" s="4"/>
      <c r="G486" s="4"/>
      <c r="H486" s="4"/>
      <c r="J486" s="2"/>
      <c r="K486" s="2"/>
      <c r="L486" s="2"/>
      <c r="M486" s="2"/>
      <c r="N486" s="2"/>
      <c r="O486" s="2"/>
    </row>
    <row r="487" spans="4:15">
      <c r="D487" s="2"/>
      <c r="E487" s="4"/>
      <c r="F487" s="4"/>
      <c r="G487" s="4"/>
      <c r="H487" s="4"/>
      <c r="J487" s="2"/>
      <c r="K487" s="2"/>
      <c r="L487" s="2"/>
      <c r="M487" s="2"/>
      <c r="N487" s="2"/>
      <c r="O487" s="2"/>
    </row>
    <row r="488" spans="4:15">
      <c r="D488" s="2"/>
      <c r="E488" s="2"/>
      <c r="F488" s="2"/>
      <c r="G488" s="2"/>
      <c r="H488" s="2"/>
      <c r="J488" s="2"/>
      <c r="K488" s="2"/>
      <c r="L488" s="2"/>
      <c r="M488" s="2"/>
      <c r="N488" s="2"/>
      <c r="O488" s="2"/>
    </row>
    <row r="489" spans="4:15">
      <c r="D489" s="2"/>
      <c r="E489" s="2"/>
      <c r="F489" s="2"/>
      <c r="G489" s="2"/>
      <c r="H489" s="2"/>
      <c r="J489" s="2"/>
      <c r="K489" s="2"/>
      <c r="L489" s="2"/>
      <c r="M489" s="2"/>
      <c r="N489" s="2"/>
      <c r="O489" s="2"/>
    </row>
    <row r="490" spans="4:15">
      <c r="D490" s="4"/>
      <c r="E490" s="4"/>
      <c r="F490" s="4"/>
      <c r="G490" s="4"/>
      <c r="H490" s="4"/>
      <c r="J490" s="4"/>
      <c r="K490" s="4"/>
      <c r="L490" s="4"/>
      <c r="M490" s="4"/>
      <c r="N490" s="4"/>
      <c r="O490" s="4"/>
    </row>
    <row r="491" spans="4:15">
      <c r="D491" s="2"/>
      <c r="E491" s="2"/>
      <c r="F491" s="2"/>
      <c r="G491" s="2"/>
      <c r="H491" s="2"/>
      <c r="J491" s="2"/>
      <c r="K491" s="2"/>
      <c r="L491" s="2"/>
      <c r="M491" s="2"/>
      <c r="N491" s="2"/>
      <c r="O491" s="2"/>
    </row>
    <row r="492" spans="4:15">
      <c r="D492" s="2"/>
      <c r="E492" s="2"/>
      <c r="F492" s="2"/>
      <c r="G492" s="2"/>
      <c r="H492" s="2"/>
      <c r="J492" s="2"/>
      <c r="K492" s="2"/>
      <c r="L492" s="2"/>
      <c r="M492" s="2"/>
      <c r="N492" s="2"/>
      <c r="O492" s="2"/>
    </row>
    <row r="493" spans="4:15">
      <c r="D493" s="2"/>
      <c r="E493" s="2"/>
      <c r="F493" s="2"/>
      <c r="G493" s="2"/>
      <c r="H493" s="2"/>
      <c r="J493" s="2"/>
      <c r="K493" s="2"/>
      <c r="L493" s="2"/>
      <c r="M493" s="2"/>
      <c r="N493" s="2"/>
      <c r="O493" s="2"/>
    </row>
    <row r="494" spans="4:15">
      <c r="D494" s="2"/>
      <c r="E494" s="2"/>
      <c r="F494" s="2"/>
      <c r="G494" s="2"/>
      <c r="H494" s="2"/>
      <c r="J494" s="2"/>
      <c r="K494" s="2"/>
      <c r="L494" s="2"/>
      <c r="M494" s="2"/>
      <c r="N494" s="2"/>
      <c r="O494" s="2"/>
    </row>
    <row r="495" spans="4:15">
      <c r="D495" s="2"/>
      <c r="E495" s="2"/>
      <c r="F495" s="2"/>
      <c r="G495" s="2"/>
      <c r="H495" s="2"/>
      <c r="J495" s="2"/>
      <c r="K495" s="2"/>
      <c r="L495" s="2"/>
      <c r="M495" s="2"/>
      <c r="N495" s="2"/>
      <c r="O495" s="2"/>
    </row>
    <row r="496" spans="4:15">
      <c r="D496" s="2"/>
      <c r="E496" s="2"/>
      <c r="F496" s="2"/>
      <c r="G496" s="2"/>
      <c r="H496" s="2"/>
      <c r="J496" s="2"/>
      <c r="K496" s="2"/>
      <c r="L496" s="2"/>
      <c r="M496" s="2"/>
      <c r="N496" s="2"/>
      <c r="O496" s="2"/>
    </row>
    <row r="497" spans="4:15">
      <c r="D497" s="2"/>
      <c r="E497" s="2"/>
      <c r="F497" s="2"/>
      <c r="G497" s="2"/>
      <c r="H497" s="2"/>
      <c r="J497" s="2"/>
      <c r="K497" s="2"/>
      <c r="L497" s="2"/>
      <c r="M497" s="2"/>
      <c r="N497" s="2"/>
      <c r="O497" s="2"/>
    </row>
    <row r="498" spans="4:15">
      <c r="D498" s="4"/>
      <c r="E498" s="4"/>
      <c r="F498" s="4"/>
      <c r="G498" s="4"/>
      <c r="H498" s="4"/>
      <c r="J498" s="4"/>
      <c r="K498" s="4"/>
      <c r="L498" s="4"/>
      <c r="M498" s="4"/>
      <c r="N498" s="4"/>
      <c r="O498" s="4"/>
    </row>
    <row r="499" spans="4:15">
      <c r="D499" s="4"/>
      <c r="E499" s="4"/>
      <c r="F499" s="4"/>
      <c r="G499" s="4"/>
      <c r="H499" s="4"/>
      <c r="J499" s="4"/>
      <c r="K499" s="4"/>
      <c r="L499" s="4"/>
      <c r="M499" s="4"/>
      <c r="N499" s="4"/>
      <c r="O499" s="4"/>
    </row>
    <row r="500" spans="4:15">
      <c r="D500" s="4"/>
      <c r="E500" s="2"/>
      <c r="F500" s="2"/>
      <c r="G500" s="2"/>
      <c r="H500" s="2"/>
      <c r="J500" s="4"/>
      <c r="K500" s="4"/>
      <c r="L500" s="4"/>
      <c r="M500" s="4"/>
      <c r="N500" s="4"/>
      <c r="O500" s="4"/>
    </row>
    <row r="501" spans="4:15">
      <c r="D501" s="2"/>
      <c r="E501" s="2"/>
      <c r="F501" s="2"/>
      <c r="G501" s="2"/>
      <c r="H501" s="2"/>
      <c r="J501" s="2"/>
      <c r="K501" s="2"/>
      <c r="L501" s="2"/>
      <c r="M501" s="2"/>
      <c r="N501" s="2"/>
      <c r="O501" s="2"/>
    </row>
    <row r="502" spans="4:15">
      <c r="D502" s="2"/>
      <c r="E502" s="4"/>
      <c r="F502" s="4"/>
      <c r="G502" s="4"/>
      <c r="H502" s="4"/>
      <c r="J502" s="2"/>
      <c r="K502" s="2"/>
      <c r="L502" s="2"/>
      <c r="M502" s="2"/>
      <c r="N502" s="2"/>
      <c r="O502" s="2"/>
    </row>
    <row r="503" spans="4:15">
      <c r="D503" s="4"/>
      <c r="E503" s="2"/>
      <c r="F503" s="2"/>
      <c r="G503" s="2"/>
      <c r="H503" s="2"/>
      <c r="J503" s="4"/>
      <c r="K503" s="4"/>
      <c r="L503" s="4"/>
      <c r="M503" s="4"/>
      <c r="N503" s="4"/>
      <c r="O503" s="4"/>
    </row>
    <row r="504" spans="4:15">
      <c r="D504" s="4"/>
      <c r="E504" s="2"/>
      <c r="F504" s="2"/>
      <c r="G504" s="2"/>
      <c r="H504" s="2"/>
      <c r="J504" s="4"/>
      <c r="K504" s="4"/>
      <c r="L504" s="4"/>
      <c r="M504" s="4"/>
      <c r="N504" s="4"/>
      <c r="O504" s="4"/>
    </row>
    <row r="505" spans="4:15">
      <c r="D505" s="2"/>
      <c r="E505" s="4"/>
      <c r="F505" s="4"/>
      <c r="G505" s="4"/>
      <c r="H505" s="4"/>
      <c r="J505" s="2"/>
      <c r="K505" s="2"/>
      <c r="L505" s="2"/>
      <c r="M505" s="2"/>
      <c r="N505" s="2"/>
      <c r="O505" s="2"/>
    </row>
    <row r="506" spans="4:15">
      <c r="D506" s="2"/>
      <c r="E506" s="4"/>
      <c r="F506" s="4"/>
      <c r="G506" s="4"/>
      <c r="H506" s="4"/>
      <c r="J506" s="2"/>
      <c r="K506" s="2"/>
      <c r="L506" s="2"/>
      <c r="M506" s="2"/>
      <c r="N506" s="2"/>
      <c r="O506" s="2"/>
    </row>
    <row r="507" spans="4:15">
      <c r="D507" s="2"/>
      <c r="E507" s="4"/>
      <c r="F507" s="4"/>
      <c r="G507" s="4"/>
      <c r="H507" s="4"/>
      <c r="J507" s="2"/>
      <c r="K507" s="2"/>
      <c r="L507" s="2"/>
      <c r="M507" s="2"/>
      <c r="N507" s="2"/>
      <c r="O507" s="2"/>
    </row>
    <row r="508" spans="4:15">
      <c r="D508" s="2"/>
      <c r="E508" s="4"/>
      <c r="F508" s="4"/>
      <c r="G508" s="4"/>
      <c r="H508" s="4"/>
      <c r="J508" s="2"/>
      <c r="K508" s="2"/>
      <c r="L508" s="2"/>
      <c r="M508" s="2"/>
      <c r="N508" s="2"/>
      <c r="O508" s="2"/>
    </row>
    <row r="509" spans="4:15">
      <c r="D509" s="4"/>
      <c r="E509" s="4"/>
      <c r="F509" s="4"/>
      <c r="G509" s="4"/>
      <c r="H509" s="4"/>
      <c r="J509" s="4"/>
      <c r="K509" s="4"/>
      <c r="L509" s="4"/>
      <c r="M509" s="4"/>
      <c r="N509" s="4"/>
      <c r="O509" s="4"/>
    </row>
    <row r="510" spans="4:15">
      <c r="D510" s="4"/>
      <c r="E510" s="2"/>
      <c r="F510" s="2"/>
      <c r="G510" s="2"/>
      <c r="H510" s="2"/>
      <c r="J510" s="4"/>
      <c r="K510" s="4"/>
      <c r="L510" s="4"/>
      <c r="M510" s="4"/>
      <c r="N510" s="4"/>
      <c r="O510" s="4"/>
    </row>
    <row r="511" spans="4:15">
      <c r="D511" s="2"/>
      <c r="E511" s="2"/>
      <c r="F511" s="2"/>
      <c r="G511" s="2"/>
      <c r="H511" s="2"/>
      <c r="J511" s="2"/>
      <c r="K511" s="2"/>
      <c r="L511" s="2"/>
      <c r="M511" s="2"/>
      <c r="N511" s="2"/>
      <c r="O511" s="2"/>
    </row>
    <row r="512" spans="4:15">
      <c r="D512" s="2"/>
      <c r="E512" s="2"/>
      <c r="F512" s="2"/>
      <c r="G512" s="2"/>
      <c r="H512" s="2"/>
      <c r="J512" s="2"/>
      <c r="K512" s="2"/>
      <c r="L512" s="2"/>
      <c r="M512" s="2"/>
      <c r="N512" s="2"/>
      <c r="O512" s="2"/>
    </row>
    <row r="513" spans="4:15">
      <c r="D513" s="2"/>
      <c r="E513" s="2"/>
      <c r="F513" s="2"/>
      <c r="G513" s="2"/>
      <c r="H513" s="2"/>
      <c r="J513" s="2"/>
      <c r="K513" s="2"/>
      <c r="L513" s="2"/>
      <c r="M513" s="2"/>
      <c r="N513" s="2"/>
      <c r="O513" s="2"/>
    </row>
    <row r="514" spans="4:15">
      <c r="D514" s="2"/>
      <c r="E514" s="2"/>
      <c r="F514" s="2"/>
      <c r="G514" s="2"/>
      <c r="H514" s="2"/>
      <c r="J514" s="2"/>
      <c r="K514" s="2"/>
      <c r="L514" s="2"/>
      <c r="M514" s="2"/>
      <c r="N514" s="2"/>
      <c r="O514" s="2"/>
    </row>
    <row r="515" spans="4:15">
      <c r="D515" s="4"/>
      <c r="E515" s="2"/>
      <c r="F515" s="2"/>
      <c r="G515" s="2"/>
      <c r="H515" s="2"/>
      <c r="J515" s="4"/>
      <c r="K515" s="4"/>
      <c r="L515" s="4"/>
      <c r="M515" s="4"/>
      <c r="N515" s="4"/>
      <c r="O515" s="4"/>
    </row>
    <row r="516" spans="4:15">
      <c r="D516" s="4"/>
      <c r="E516" s="2"/>
      <c r="F516" s="2"/>
      <c r="G516" s="2"/>
      <c r="H516" s="2"/>
      <c r="J516" s="4"/>
      <c r="K516" s="4"/>
      <c r="L516" s="4"/>
      <c r="M516" s="4"/>
      <c r="N516" s="4"/>
      <c r="O516" s="4"/>
    </row>
    <row r="517" spans="4:15">
      <c r="D517" s="4"/>
      <c r="E517" s="2"/>
      <c r="F517" s="2"/>
      <c r="G517" s="2"/>
      <c r="H517" s="2"/>
      <c r="J517" s="4"/>
      <c r="K517" s="4"/>
      <c r="L517" s="4"/>
      <c r="M517" s="4"/>
      <c r="N517" s="4"/>
      <c r="O517" s="4"/>
    </row>
    <row r="518" spans="4:15">
      <c r="D518" s="2"/>
      <c r="E518" s="2"/>
      <c r="F518" s="2"/>
      <c r="G518" s="2"/>
      <c r="H518" s="2"/>
      <c r="J518" s="2"/>
      <c r="K518" s="2"/>
      <c r="L518" s="2"/>
      <c r="M518" s="2"/>
      <c r="N518" s="2"/>
      <c r="O518" s="2"/>
    </row>
    <row r="519" spans="4:15">
      <c r="D519" s="2"/>
      <c r="E519" s="2"/>
      <c r="F519" s="2"/>
      <c r="G519" s="2"/>
      <c r="H519" s="2"/>
      <c r="J519" s="2"/>
      <c r="K519" s="2"/>
      <c r="L519" s="2"/>
      <c r="M519" s="2"/>
      <c r="N519" s="2"/>
      <c r="O519" s="2"/>
    </row>
    <row r="520" spans="4:15">
      <c r="D520" s="4"/>
      <c r="E520" s="2"/>
      <c r="F520" s="2"/>
      <c r="G520" s="2"/>
      <c r="H520" s="2"/>
      <c r="J520" s="4"/>
      <c r="K520" s="4"/>
      <c r="L520" s="4"/>
      <c r="M520" s="4"/>
      <c r="N520" s="4"/>
      <c r="O520" s="4"/>
    </row>
    <row r="521" spans="4:15">
      <c r="D521" s="2"/>
      <c r="E521" s="2"/>
      <c r="F521" s="2"/>
      <c r="G521" s="2"/>
      <c r="H521" s="2"/>
      <c r="J521" s="2"/>
      <c r="K521" s="2"/>
      <c r="L521" s="2"/>
      <c r="M521" s="2"/>
      <c r="N521" s="2"/>
      <c r="O521" s="2"/>
    </row>
    <row r="522" spans="4:15">
      <c r="D522" s="2"/>
      <c r="E522" s="2"/>
      <c r="F522" s="2"/>
      <c r="G522" s="2"/>
      <c r="H522" s="2"/>
      <c r="J522" s="2"/>
      <c r="K522" s="2"/>
      <c r="L522" s="2"/>
      <c r="M522" s="2"/>
      <c r="N522" s="2"/>
      <c r="O522" s="2"/>
    </row>
    <row r="523" spans="4:15">
      <c r="D523" s="4"/>
      <c r="E523" s="2"/>
      <c r="F523" s="2"/>
      <c r="G523" s="2"/>
      <c r="H523" s="2"/>
      <c r="J523" s="4"/>
      <c r="K523" s="4"/>
      <c r="L523" s="4"/>
      <c r="M523" s="4"/>
      <c r="N523" s="4"/>
      <c r="O523" s="4"/>
    </row>
    <row r="524" spans="4:15">
      <c r="D524" s="2"/>
      <c r="E524" s="2"/>
      <c r="F524" s="2"/>
      <c r="G524" s="2"/>
      <c r="H524" s="2"/>
      <c r="J524" s="2"/>
      <c r="K524" s="2"/>
      <c r="L524" s="2"/>
      <c r="M524" s="2"/>
      <c r="N524" s="2"/>
      <c r="O524" s="2"/>
    </row>
    <row r="525" spans="4:15">
      <c r="D525" s="2"/>
      <c r="E525" s="2"/>
      <c r="F525" s="2"/>
      <c r="G525" s="2"/>
      <c r="H525" s="2"/>
      <c r="J525" s="2"/>
      <c r="K525" s="2"/>
      <c r="L525" s="2"/>
      <c r="M525" s="2"/>
      <c r="N525" s="2"/>
      <c r="O525" s="2"/>
    </row>
    <row r="526" spans="4:15">
      <c r="D526" s="2"/>
      <c r="E526" s="2"/>
      <c r="F526" s="2"/>
      <c r="G526" s="2"/>
      <c r="H526" s="2"/>
      <c r="J526" s="2"/>
      <c r="K526" s="2"/>
      <c r="L526" s="2"/>
      <c r="M526" s="2"/>
      <c r="N526" s="2"/>
      <c r="O526" s="2"/>
    </row>
    <row r="527" spans="4:15">
      <c r="D527" s="2"/>
      <c r="E527" s="2"/>
      <c r="F527" s="2"/>
      <c r="G527" s="2"/>
      <c r="H527" s="2"/>
      <c r="J527" s="2"/>
      <c r="K527" s="2"/>
      <c r="L527" s="2"/>
      <c r="M527" s="2"/>
      <c r="N527" s="2"/>
      <c r="O527" s="2"/>
    </row>
    <row r="528" spans="4:15">
      <c r="D528" s="4"/>
      <c r="E528" s="2"/>
      <c r="F528" s="2"/>
      <c r="G528" s="2"/>
      <c r="H528" s="2"/>
      <c r="J528" s="4"/>
      <c r="K528" s="4"/>
      <c r="L528" s="4"/>
      <c r="M528" s="4"/>
      <c r="N528" s="4"/>
      <c r="O528" s="4"/>
    </row>
    <row r="529" spans="4:15">
      <c r="D529" s="2"/>
      <c r="E529" s="2"/>
      <c r="F529" s="2"/>
      <c r="G529" s="2"/>
      <c r="H529" s="2"/>
      <c r="J529" s="2"/>
      <c r="K529" s="2"/>
      <c r="L529" s="2"/>
      <c r="M529" s="2"/>
      <c r="N529" s="2"/>
      <c r="O529" s="2"/>
    </row>
    <row r="530" spans="4:15">
      <c r="D530" s="2"/>
      <c r="E530" s="2"/>
      <c r="F530" s="2"/>
      <c r="G530" s="2"/>
      <c r="H530" s="2"/>
      <c r="J530" s="2"/>
      <c r="K530" s="2"/>
      <c r="L530" s="2"/>
      <c r="M530" s="2"/>
      <c r="N530" s="2"/>
      <c r="O530" s="2"/>
    </row>
    <row r="531" spans="4:15">
      <c r="D531" s="4"/>
      <c r="E531" s="2"/>
      <c r="F531" s="2"/>
      <c r="G531" s="2"/>
      <c r="H531" s="2"/>
      <c r="J531" s="4"/>
      <c r="K531" s="4"/>
      <c r="L531" s="4"/>
      <c r="M531" s="4"/>
      <c r="N531" s="4"/>
      <c r="O531" s="4"/>
    </row>
    <row r="532" spans="4:15">
      <c r="D532" s="2"/>
      <c r="E532" s="2"/>
      <c r="F532" s="2"/>
      <c r="G532" s="2"/>
      <c r="H532" s="2"/>
      <c r="J532" s="2"/>
      <c r="K532" s="2"/>
      <c r="L532" s="2"/>
      <c r="M532" s="2"/>
      <c r="N532" s="2"/>
      <c r="O532" s="2"/>
    </row>
    <row r="533" spans="4:15">
      <c r="D533" s="2"/>
      <c r="E533" s="2"/>
      <c r="F533" s="2"/>
      <c r="G533" s="2"/>
      <c r="H533" s="2"/>
      <c r="J533" s="2"/>
      <c r="K533" s="2"/>
      <c r="L533" s="2"/>
      <c r="M533" s="2"/>
      <c r="N533" s="2"/>
      <c r="O533" s="2"/>
    </row>
    <row r="534" spans="4:15">
      <c r="D534" s="2"/>
      <c r="E534" s="2"/>
      <c r="F534" s="2"/>
      <c r="G534" s="2"/>
      <c r="H534" s="2"/>
      <c r="J534" s="2"/>
      <c r="K534" s="2"/>
      <c r="L534" s="2"/>
      <c r="M534" s="2"/>
      <c r="N534" s="2"/>
      <c r="O534" s="2"/>
    </row>
    <row r="535" spans="4:15">
      <c r="D535" s="2"/>
      <c r="E535" s="2"/>
      <c r="F535" s="2"/>
      <c r="G535" s="2"/>
      <c r="H535" s="2"/>
      <c r="J535" s="2"/>
      <c r="K535" s="2"/>
      <c r="L535" s="2"/>
      <c r="M535" s="2"/>
      <c r="N535" s="2"/>
      <c r="O535" s="2"/>
    </row>
    <row r="536" spans="4:15">
      <c r="D536" s="2"/>
      <c r="E536" s="2"/>
      <c r="F536" s="2"/>
      <c r="G536" s="2"/>
      <c r="H536" s="2"/>
      <c r="J536" s="2"/>
      <c r="K536" s="2"/>
      <c r="L536" s="2"/>
      <c r="M536" s="2"/>
      <c r="N536" s="2"/>
      <c r="O536" s="2"/>
    </row>
    <row r="537" spans="4:15">
      <c r="D537" s="2"/>
      <c r="E537" s="2"/>
      <c r="F537" s="2"/>
      <c r="G537" s="2"/>
      <c r="H537" s="2"/>
      <c r="J537" s="2"/>
      <c r="K537" s="2"/>
      <c r="L537" s="2"/>
      <c r="M537" s="2"/>
      <c r="N537" s="2"/>
      <c r="O537" s="2"/>
    </row>
    <row r="538" spans="4:15">
      <c r="D538" s="2"/>
      <c r="E538" s="2"/>
      <c r="F538" s="2"/>
      <c r="G538" s="2"/>
      <c r="H538" s="2"/>
      <c r="J538" s="2"/>
      <c r="K538" s="2"/>
      <c r="L538" s="2"/>
      <c r="M538" s="2"/>
      <c r="N538" s="2"/>
      <c r="O538" s="2"/>
    </row>
    <row r="539" spans="4:15">
      <c r="D539" s="4"/>
      <c r="E539" s="2"/>
      <c r="F539" s="2"/>
      <c r="G539" s="2"/>
      <c r="H539" s="2"/>
      <c r="J539" s="4"/>
      <c r="K539" s="4"/>
      <c r="L539" s="4"/>
      <c r="M539" s="4"/>
      <c r="N539" s="4"/>
      <c r="O539" s="4"/>
    </row>
    <row r="540" spans="4:15">
      <c r="D540" s="2"/>
      <c r="E540" s="2"/>
      <c r="F540" s="2"/>
      <c r="G540" s="2"/>
      <c r="H540" s="2"/>
      <c r="J540" s="2"/>
      <c r="K540" s="2"/>
      <c r="L540" s="2"/>
      <c r="M540" s="2"/>
      <c r="N540" s="2"/>
      <c r="O540" s="2"/>
    </row>
    <row r="541" spans="4:15">
      <c r="D541" s="2"/>
      <c r="E541" s="2"/>
      <c r="F541" s="2"/>
      <c r="G541" s="2"/>
      <c r="H541" s="2"/>
      <c r="J541" s="2"/>
      <c r="K541" s="2"/>
      <c r="L541" s="2"/>
      <c r="M541" s="2"/>
      <c r="N541" s="2"/>
      <c r="O541" s="2"/>
    </row>
    <row r="542" spans="4:15">
      <c r="D542" s="4"/>
      <c r="E542" s="4"/>
      <c r="F542" s="4"/>
      <c r="G542" s="4"/>
      <c r="H542" s="4"/>
      <c r="J542" s="4"/>
      <c r="K542" s="4"/>
      <c r="L542" s="4"/>
      <c r="M542" s="4"/>
      <c r="N542" s="4"/>
      <c r="O542" s="4"/>
    </row>
    <row r="543" spans="4:15">
      <c r="D543" s="2"/>
      <c r="E543" s="2"/>
      <c r="F543" s="2"/>
      <c r="G543" s="2"/>
      <c r="H543" s="2"/>
      <c r="J543" s="2"/>
      <c r="K543" s="2"/>
      <c r="L543" s="2"/>
      <c r="M543" s="2"/>
      <c r="N543" s="2"/>
      <c r="O543" s="2"/>
    </row>
    <row r="544" spans="4:15">
      <c r="D544" s="2"/>
      <c r="E544" s="4"/>
      <c r="F544" s="4"/>
      <c r="G544" s="4"/>
      <c r="H544" s="4"/>
      <c r="J544" s="2"/>
      <c r="K544" s="2"/>
      <c r="L544" s="2"/>
      <c r="M544" s="2"/>
      <c r="N544" s="2"/>
      <c r="O544" s="2"/>
    </row>
    <row r="545" spans="4:15">
      <c r="D545" s="2"/>
      <c r="E545" s="2"/>
      <c r="F545" s="2"/>
      <c r="G545" s="2"/>
      <c r="H545" s="2"/>
      <c r="J545" s="2"/>
      <c r="K545" s="2"/>
      <c r="L545" s="2"/>
      <c r="M545" s="2"/>
      <c r="N545" s="2"/>
      <c r="O545" s="2"/>
    </row>
    <row r="546" spans="4:15">
      <c r="D546" s="2"/>
      <c r="E546" s="2"/>
      <c r="F546" s="2"/>
      <c r="G546" s="2"/>
      <c r="H546" s="2"/>
      <c r="J546" s="2"/>
      <c r="K546" s="2"/>
      <c r="L546" s="2"/>
      <c r="M546" s="2"/>
      <c r="N546" s="2"/>
      <c r="O546" s="2"/>
    </row>
    <row r="547" spans="4:15">
      <c r="D547" s="2"/>
      <c r="E547" s="4"/>
      <c r="F547" s="4"/>
      <c r="G547" s="4"/>
      <c r="H547" s="4"/>
      <c r="J547" s="2"/>
      <c r="K547" s="2"/>
      <c r="L547" s="2"/>
      <c r="M547" s="2"/>
      <c r="N547" s="2"/>
      <c r="O547" s="2"/>
    </row>
    <row r="548" spans="4:15">
      <c r="D548" s="2"/>
      <c r="E548" s="2"/>
      <c r="F548" s="2"/>
      <c r="G548" s="2"/>
      <c r="H548" s="2"/>
      <c r="J548" s="2"/>
      <c r="K548" s="2"/>
      <c r="L548" s="2"/>
      <c r="M548" s="2"/>
      <c r="N548" s="2"/>
      <c r="O548" s="2"/>
    </row>
    <row r="549" spans="4:15">
      <c r="D549" s="2"/>
      <c r="E549" s="2"/>
      <c r="F549" s="2"/>
      <c r="G549" s="2"/>
      <c r="H549" s="2"/>
      <c r="J549" s="2"/>
      <c r="K549" s="2"/>
      <c r="L549" s="2"/>
      <c r="M549" s="2"/>
      <c r="N549" s="2"/>
      <c r="O549" s="2"/>
    </row>
    <row r="550" spans="4:15">
      <c r="D550" s="2"/>
      <c r="E550" s="2"/>
      <c r="F550" s="2"/>
      <c r="G550" s="2"/>
      <c r="H550" s="2"/>
      <c r="J550" s="2"/>
      <c r="K550" s="2"/>
      <c r="L550" s="2"/>
      <c r="M550" s="2"/>
      <c r="N550" s="2"/>
      <c r="O550" s="2"/>
    </row>
    <row r="551" spans="4:15">
      <c r="D551" s="2"/>
      <c r="E551" s="2"/>
      <c r="F551" s="2"/>
      <c r="G551" s="2"/>
      <c r="H551" s="2"/>
      <c r="J551" s="2"/>
      <c r="K551" s="2"/>
      <c r="L551" s="2"/>
      <c r="M551" s="2"/>
      <c r="N551" s="2"/>
      <c r="O551" s="2"/>
    </row>
    <row r="552" spans="4:15">
      <c r="D552" s="2"/>
      <c r="E552" s="4"/>
      <c r="F552" s="4"/>
      <c r="G552" s="4"/>
      <c r="H552" s="4"/>
      <c r="J552" s="2"/>
      <c r="K552" s="2"/>
      <c r="L552" s="2"/>
      <c r="M552" s="2"/>
      <c r="N552" s="2"/>
      <c r="O552" s="2"/>
    </row>
    <row r="553" spans="4:15">
      <c r="D553" s="2"/>
      <c r="E553" s="2"/>
      <c r="F553" s="2"/>
      <c r="G553" s="2"/>
      <c r="H553" s="2"/>
      <c r="J553" s="2"/>
      <c r="K553" s="2"/>
      <c r="L553" s="2"/>
      <c r="M553" s="2"/>
      <c r="N553" s="2"/>
      <c r="O553" s="2"/>
    </row>
    <row r="554" spans="4:15">
      <c r="D554" s="2"/>
      <c r="E554" s="2"/>
      <c r="F554" s="2"/>
      <c r="G554" s="2"/>
      <c r="H554" s="2"/>
      <c r="J554" s="2"/>
      <c r="K554" s="2"/>
      <c r="L554" s="2"/>
      <c r="M554" s="2"/>
      <c r="N554" s="2"/>
      <c r="O554" s="2"/>
    </row>
    <row r="555" spans="4:15">
      <c r="D555" s="2"/>
      <c r="E555" s="2"/>
      <c r="F555" s="2"/>
      <c r="G555" s="2"/>
      <c r="H555" s="2"/>
      <c r="J555" s="2"/>
      <c r="K555" s="2"/>
      <c r="L555" s="2"/>
      <c r="M555" s="2"/>
      <c r="N555" s="2"/>
      <c r="O555" s="2"/>
    </row>
    <row r="556" spans="4:15">
      <c r="D556" s="2"/>
      <c r="E556" s="4"/>
      <c r="F556" s="4"/>
      <c r="G556" s="4"/>
      <c r="H556" s="4"/>
      <c r="J556" s="2"/>
      <c r="K556" s="2"/>
      <c r="L556" s="2"/>
      <c r="M556" s="2"/>
      <c r="N556" s="2"/>
      <c r="O556" s="2"/>
    </row>
    <row r="557" spans="4:15">
      <c r="D557" s="2"/>
      <c r="E557" s="2"/>
      <c r="F557" s="2"/>
      <c r="G557" s="2"/>
      <c r="H557" s="2"/>
      <c r="J557" s="2"/>
      <c r="K557" s="2"/>
      <c r="L557" s="2"/>
      <c r="M557" s="2"/>
      <c r="N557" s="2"/>
      <c r="O557" s="2"/>
    </row>
    <row r="558" spans="4:15">
      <c r="D558" s="4"/>
      <c r="E558" s="2"/>
      <c r="F558" s="2"/>
      <c r="G558" s="2"/>
      <c r="H558" s="2"/>
      <c r="J558" s="4"/>
      <c r="K558" s="4"/>
      <c r="L558" s="4"/>
      <c r="M558" s="4"/>
      <c r="N558" s="4"/>
      <c r="O558" s="4"/>
    </row>
    <row r="559" spans="4:15">
      <c r="D559" s="4"/>
      <c r="E559" s="4"/>
      <c r="F559" s="4"/>
      <c r="G559" s="4"/>
      <c r="H559" s="4"/>
      <c r="J559" s="4"/>
      <c r="K559" s="4"/>
      <c r="L559" s="4"/>
      <c r="M559" s="4"/>
      <c r="N559" s="4"/>
      <c r="O559" s="4"/>
    </row>
    <row r="560" spans="4:15">
      <c r="D560" s="2"/>
      <c r="E560" s="2"/>
      <c r="F560" s="2"/>
      <c r="G560" s="2"/>
      <c r="H560" s="2"/>
      <c r="J560" s="2"/>
      <c r="K560" s="2"/>
      <c r="L560" s="2"/>
      <c r="M560" s="2"/>
      <c r="N560" s="2"/>
      <c r="O560" s="2"/>
    </row>
    <row r="561" spans="4:15">
      <c r="D561" s="2"/>
      <c r="E561" s="2"/>
      <c r="F561" s="2"/>
      <c r="G561" s="2"/>
      <c r="H561" s="2"/>
      <c r="J561" s="2"/>
      <c r="K561" s="2"/>
      <c r="L561" s="2"/>
      <c r="M561" s="2"/>
      <c r="N561" s="2"/>
      <c r="O561" s="2"/>
    </row>
    <row r="562" spans="4:15">
      <c r="D562" s="2"/>
      <c r="E562" s="2"/>
      <c r="F562" s="2"/>
      <c r="G562" s="2"/>
      <c r="H562" s="2"/>
      <c r="J562" s="2"/>
      <c r="K562" s="2"/>
      <c r="L562" s="2"/>
      <c r="M562" s="2"/>
      <c r="N562" s="2"/>
      <c r="O562" s="2"/>
    </row>
    <row r="563" spans="4:15">
      <c r="D563" s="2"/>
      <c r="E563" s="2"/>
      <c r="F563" s="2"/>
      <c r="G563" s="2"/>
      <c r="H563" s="2"/>
      <c r="J563" s="2"/>
      <c r="K563" s="2"/>
      <c r="L563" s="2"/>
      <c r="M563" s="2"/>
      <c r="N563" s="2"/>
      <c r="O563" s="2"/>
    </row>
    <row r="564" spans="4:15">
      <c r="D564" s="2"/>
      <c r="E564" s="2"/>
      <c r="F564" s="2"/>
      <c r="G564" s="2"/>
      <c r="H564" s="2"/>
      <c r="J564" s="2"/>
      <c r="K564" s="2"/>
      <c r="L564" s="2"/>
      <c r="M564" s="2"/>
      <c r="N564" s="2"/>
      <c r="O564" s="2"/>
    </row>
    <row r="565" spans="4:15">
      <c r="D565" s="2"/>
      <c r="E565" s="2"/>
      <c r="F565" s="2"/>
      <c r="G565" s="2"/>
      <c r="H565" s="2"/>
      <c r="J565" s="2"/>
      <c r="K565" s="2"/>
      <c r="L565" s="2"/>
      <c r="M565" s="2"/>
      <c r="N565" s="2"/>
      <c r="O565" s="2"/>
    </row>
    <row r="566" spans="4:15">
      <c r="D566" s="2"/>
      <c r="E566" s="2"/>
      <c r="F566" s="2"/>
      <c r="G566" s="2"/>
      <c r="H566" s="2"/>
      <c r="J566" s="2"/>
      <c r="K566" s="2"/>
      <c r="L566" s="2"/>
      <c r="M566" s="2"/>
      <c r="N566" s="2"/>
      <c r="O566" s="2"/>
    </row>
    <row r="567" spans="4:15">
      <c r="D567" s="2"/>
      <c r="E567" s="2"/>
      <c r="F567" s="2"/>
      <c r="G567" s="2"/>
      <c r="H567" s="2"/>
      <c r="J567" s="2"/>
      <c r="K567" s="2"/>
      <c r="L567" s="2"/>
      <c r="M567" s="2"/>
      <c r="N567" s="2"/>
      <c r="O567" s="2"/>
    </row>
    <row r="568" spans="4:15">
      <c r="D568" s="4"/>
      <c r="E568" s="4"/>
      <c r="F568" s="4"/>
      <c r="G568" s="4"/>
      <c r="H568" s="4"/>
      <c r="J568" s="4"/>
      <c r="K568" s="4"/>
      <c r="L568" s="4"/>
      <c r="M568" s="4"/>
      <c r="N568" s="4"/>
      <c r="O568" s="4"/>
    </row>
    <row r="569" spans="4:15">
      <c r="D569" s="4"/>
      <c r="E569" s="2"/>
      <c r="F569" s="2"/>
      <c r="G569" s="2"/>
      <c r="H569" s="2"/>
      <c r="J569" s="4"/>
      <c r="K569" s="4"/>
      <c r="L569" s="4"/>
      <c r="M569" s="4"/>
      <c r="N569" s="4"/>
      <c r="O569" s="4"/>
    </row>
    <row r="570" spans="4:15">
      <c r="D570" s="2"/>
      <c r="E570" s="2"/>
      <c r="F570" s="2"/>
      <c r="G570" s="2"/>
      <c r="H570" s="2"/>
      <c r="J570" s="2"/>
      <c r="K570" s="2"/>
      <c r="L570" s="2"/>
      <c r="M570" s="2"/>
      <c r="N570" s="2"/>
      <c r="O570" s="2"/>
    </row>
    <row r="571" spans="4:15">
      <c r="D571" s="2"/>
      <c r="E571" s="4"/>
      <c r="F571" s="4"/>
      <c r="G571" s="4"/>
      <c r="H571" s="4"/>
      <c r="J571" s="2"/>
      <c r="K571" s="2"/>
      <c r="L571" s="2"/>
      <c r="M571" s="2"/>
      <c r="N571" s="2"/>
      <c r="O571" s="2"/>
    </row>
    <row r="572" spans="4:15">
      <c r="D572" s="2"/>
      <c r="E572" s="2"/>
      <c r="F572" s="2"/>
      <c r="G572" s="2"/>
      <c r="H572" s="2"/>
      <c r="J572" s="2"/>
      <c r="K572" s="2"/>
      <c r="L572" s="2"/>
      <c r="M572" s="2"/>
      <c r="N572" s="2"/>
      <c r="O572" s="2"/>
    </row>
    <row r="573" spans="4:15">
      <c r="D573" s="2"/>
      <c r="E573" s="2"/>
      <c r="F573" s="2"/>
      <c r="G573" s="2"/>
      <c r="H573" s="2"/>
      <c r="J573" s="2"/>
      <c r="K573" s="2"/>
      <c r="L573" s="2"/>
      <c r="M573" s="2"/>
      <c r="N573" s="2"/>
      <c r="O573" s="2"/>
    </row>
    <row r="574" spans="4:15">
      <c r="D574" s="4"/>
      <c r="E574" s="2"/>
      <c r="F574" s="2"/>
      <c r="G574" s="2"/>
      <c r="H574" s="2"/>
      <c r="J574" s="4"/>
      <c r="K574" s="4"/>
      <c r="L574" s="4"/>
      <c r="M574" s="4"/>
      <c r="N574" s="4"/>
      <c r="O574" s="4"/>
    </row>
    <row r="575" spans="4:15">
      <c r="D575" s="2"/>
      <c r="E575" s="2"/>
      <c r="F575" s="2"/>
      <c r="G575" s="2"/>
      <c r="H575" s="2"/>
      <c r="J575" s="2"/>
      <c r="K575" s="2"/>
      <c r="L575" s="2"/>
      <c r="M575" s="2"/>
      <c r="N575" s="2"/>
      <c r="O575" s="2"/>
    </row>
    <row r="576" spans="4:15">
      <c r="D576" s="2"/>
      <c r="E576" s="2"/>
      <c r="F576" s="2"/>
      <c r="G576" s="2"/>
      <c r="H576" s="2"/>
      <c r="J576" s="2"/>
      <c r="K576" s="2"/>
      <c r="L576" s="2"/>
      <c r="M576" s="2"/>
      <c r="N576" s="2"/>
      <c r="O576" s="2"/>
    </row>
    <row r="577" spans="4:15">
      <c r="D577" s="4"/>
      <c r="E577" s="2"/>
      <c r="F577" s="2"/>
      <c r="G577" s="2"/>
      <c r="H577" s="2"/>
      <c r="J577" s="4"/>
      <c r="K577" s="4"/>
      <c r="L577" s="4"/>
      <c r="M577" s="4"/>
      <c r="N577" s="4"/>
      <c r="O577" s="4"/>
    </row>
    <row r="578" spans="4:15">
      <c r="D578" s="2"/>
      <c r="E578" s="2"/>
      <c r="F578" s="2"/>
      <c r="G578" s="2"/>
      <c r="H578" s="2"/>
      <c r="J578" s="2"/>
      <c r="K578" s="2"/>
      <c r="L578" s="2"/>
      <c r="M578" s="2"/>
      <c r="N578" s="2"/>
      <c r="O578" s="2"/>
    </row>
    <row r="579" spans="4:15">
      <c r="D579" s="2"/>
      <c r="E579" s="4"/>
      <c r="F579" s="4"/>
      <c r="G579" s="4"/>
      <c r="H579" s="4"/>
      <c r="J579" s="2"/>
      <c r="K579" s="2"/>
      <c r="L579" s="2"/>
      <c r="M579" s="2"/>
      <c r="N579" s="2"/>
      <c r="O579" s="2"/>
    </row>
    <row r="580" spans="4:15">
      <c r="D580" s="4"/>
      <c r="E580" s="2"/>
      <c r="F580" s="2"/>
      <c r="G580" s="2"/>
      <c r="H580" s="2"/>
      <c r="J580" s="4"/>
      <c r="K580" s="4"/>
      <c r="L580" s="4"/>
      <c r="M580" s="4"/>
      <c r="N580" s="4"/>
      <c r="O580" s="4"/>
    </row>
    <row r="581" spans="4:15">
      <c r="D581" s="2"/>
      <c r="E581" s="2"/>
      <c r="F581" s="2"/>
      <c r="G581" s="2"/>
      <c r="H581" s="2"/>
      <c r="J581" s="2"/>
      <c r="K581" s="2"/>
      <c r="L581" s="2"/>
      <c r="M581" s="2"/>
      <c r="N581" s="2"/>
      <c r="O581" s="2"/>
    </row>
    <row r="582" spans="4:15">
      <c r="D582" s="2"/>
      <c r="E582" s="4"/>
      <c r="F582" s="4"/>
      <c r="G582" s="4"/>
      <c r="H582" s="4"/>
      <c r="J582" s="2"/>
      <c r="K582" s="2"/>
      <c r="L582" s="2"/>
      <c r="M582" s="2"/>
      <c r="N582" s="2"/>
      <c r="O582" s="2"/>
    </row>
    <row r="583" spans="4:15">
      <c r="D583" s="2"/>
      <c r="E583" s="2"/>
      <c r="F583" s="2"/>
      <c r="G583" s="2"/>
      <c r="H583" s="2"/>
      <c r="J583" s="2"/>
      <c r="K583" s="2"/>
      <c r="L583" s="2"/>
      <c r="M583" s="2"/>
      <c r="N583" s="2"/>
      <c r="O583" s="2"/>
    </row>
    <row r="584" spans="4:15">
      <c r="D584" s="4"/>
      <c r="E584" s="2"/>
      <c r="F584" s="2"/>
      <c r="G584" s="2"/>
      <c r="H584" s="2"/>
      <c r="J584" s="4"/>
      <c r="K584" s="4"/>
      <c r="L584" s="4"/>
      <c r="M584" s="4"/>
      <c r="N584" s="4"/>
      <c r="O584" s="4"/>
    </row>
    <row r="585" spans="4:15">
      <c r="D585" s="2"/>
      <c r="E585" s="2"/>
      <c r="F585" s="2"/>
      <c r="G585" s="2"/>
      <c r="H585" s="2"/>
      <c r="J585" s="2"/>
      <c r="K585" s="2"/>
      <c r="L585" s="2"/>
      <c r="M585" s="2"/>
      <c r="N585" s="2"/>
      <c r="O585" s="2"/>
    </row>
    <row r="586" spans="4:15">
      <c r="D586" s="2"/>
      <c r="E586" s="2"/>
      <c r="F586" s="2"/>
      <c r="G586" s="2"/>
      <c r="H586" s="2"/>
      <c r="J586" s="2"/>
      <c r="K586" s="2"/>
      <c r="L586" s="2"/>
      <c r="M586" s="2"/>
      <c r="N586" s="2"/>
      <c r="O586" s="2"/>
    </row>
    <row r="587" spans="4:15">
      <c r="D587" s="2"/>
      <c r="E587" s="2"/>
      <c r="F587" s="2"/>
      <c r="G587" s="2"/>
      <c r="H587" s="2"/>
      <c r="J587" s="2"/>
      <c r="K587" s="2"/>
      <c r="L587" s="2"/>
      <c r="M587" s="2"/>
      <c r="N587" s="2"/>
      <c r="O587" s="2"/>
    </row>
    <row r="588" spans="4:15">
      <c r="D588" s="2"/>
      <c r="E588" s="4"/>
      <c r="F588" s="4"/>
      <c r="G588" s="4"/>
      <c r="H588" s="4"/>
      <c r="J588" s="2"/>
      <c r="K588" s="2"/>
      <c r="L588" s="2"/>
      <c r="M588" s="2"/>
      <c r="N588" s="2"/>
      <c r="O588" s="2"/>
    </row>
    <row r="589" spans="4:15">
      <c r="D589" s="4"/>
      <c r="E589" s="4"/>
      <c r="F589" s="4"/>
      <c r="G589" s="4"/>
      <c r="H589" s="4"/>
      <c r="J589" s="4"/>
      <c r="K589" s="4"/>
      <c r="L589" s="4"/>
      <c r="M589" s="4"/>
      <c r="N589" s="4"/>
      <c r="O589" s="4"/>
    </row>
    <row r="590" spans="4:15">
      <c r="D590" s="4"/>
      <c r="E590" s="4"/>
      <c r="F590" s="4"/>
      <c r="G590" s="4"/>
      <c r="H590" s="4"/>
      <c r="J590" s="4"/>
      <c r="K590" s="4"/>
      <c r="L590" s="4"/>
      <c r="M590" s="4"/>
      <c r="N590" s="4"/>
      <c r="O590" s="4"/>
    </row>
    <row r="591" spans="4:15">
      <c r="D591" s="2"/>
      <c r="E591" s="4"/>
      <c r="F591" s="4"/>
      <c r="G591" s="4"/>
      <c r="H591" s="4"/>
      <c r="J591" s="2"/>
      <c r="K591" s="2"/>
      <c r="L591" s="2"/>
      <c r="M591" s="2"/>
      <c r="N591" s="2"/>
      <c r="O591" s="2"/>
    </row>
    <row r="592" spans="4:15">
      <c r="D592" s="2"/>
      <c r="E592" s="2"/>
      <c r="F592" s="2"/>
      <c r="G592" s="2"/>
      <c r="H592" s="2"/>
      <c r="J592" s="2"/>
      <c r="K592" s="2"/>
      <c r="L592" s="2"/>
      <c r="M592" s="2"/>
      <c r="N592" s="2"/>
      <c r="O592" s="2"/>
    </row>
    <row r="593" spans="4:15">
      <c r="D593" s="4"/>
      <c r="E593" s="2"/>
      <c r="F593" s="2"/>
      <c r="G593" s="2"/>
      <c r="H593" s="2"/>
      <c r="J593" s="4"/>
      <c r="K593" s="4"/>
      <c r="L593" s="4"/>
      <c r="M593" s="4"/>
      <c r="N593" s="4"/>
      <c r="O593" s="4"/>
    </row>
    <row r="594" spans="4:15">
      <c r="D594" s="2"/>
      <c r="E594" s="2"/>
      <c r="F594" s="2"/>
      <c r="G594" s="2"/>
      <c r="H594" s="2"/>
      <c r="J594" s="2"/>
      <c r="K594" s="2"/>
      <c r="L594" s="2"/>
      <c r="M594" s="2"/>
      <c r="N594" s="2"/>
      <c r="O594" s="2"/>
    </row>
    <row r="595" spans="4:15">
      <c r="D595" s="2"/>
      <c r="E595" s="2"/>
      <c r="F595" s="2"/>
      <c r="G595" s="2"/>
      <c r="H595" s="2"/>
      <c r="J595" s="2"/>
      <c r="K595" s="2"/>
      <c r="L595" s="2"/>
      <c r="M595" s="2"/>
      <c r="N595" s="2"/>
      <c r="O595" s="2"/>
    </row>
    <row r="596" spans="4:15">
      <c r="D596" s="4"/>
      <c r="E596" s="2"/>
      <c r="F596" s="2"/>
      <c r="G596" s="2"/>
      <c r="H596" s="2"/>
      <c r="J596" s="4"/>
      <c r="K596" s="4"/>
      <c r="L596" s="4"/>
      <c r="M596" s="4"/>
      <c r="N596" s="4"/>
      <c r="O596" s="4"/>
    </row>
    <row r="597" spans="4:15">
      <c r="D597" s="2"/>
      <c r="E597" s="4"/>
      <c r="F597" s="4"/>
      <c r="G597" s="4"/>
      <c r="H597" s="4"/>
      <c r="J597" s="2"/>
      <c r="K597" s="2"/>
      <c r="L597" s="2"/>
      <c r="M597" s="2"/>
      <c r="N597" s="2"/>
      <c r="O597" s="2"/>
    </row>
    <row r="598" spans="4:15">
      <c r="D598" s="2"/>
      <c r="E598" s="2"/>
      <c r="F598" s="2"/>
      <c r="G598" s="2"/>
      <c r="H598" s="2"/>
      <c r="J598" s="2"/>
      <c r="K598" s="2"/>
      <c r="L598" s="2"/>
      <c r="M598" s="2"/>
      <c r="N598" s="2"/>
      <c r="O598" s="2"/>
    </row>
    <row r="599" spans="4:15">
      <c r="D599" s="2"/>
      <c r="E599" s="2"/>
      <c r="F599" s="2"/>
      <c r="G599" s="2"/>
      <c r="H599" s="2"/>
      <c r="J599" s="2"/>
      <c r="K599" s="2"/>
      <c r="L599" s="2"/>
      <c r="M599" s="1"/>
      <c r="N599" s="2"/>
      <c r="O599" s="2"/>
    </row>
    <row r="600" spans="4:15">
      <c r="D600" s="2"/>
      <c r="E600" s="4"/>
      <c r="F600" s="4"/>
      <c r="G600" s="4"/>
      <c r="H600" s="4"/>
      <c r="J600" s="2"/>
      <c r="K600" s="2"/>
      <c r="L600" s="2"/>
      <c r="M600" s="1"/>
      <c r="N600" s="2"/>
      <c r="O600" s="2"/>
    </row>
    <row r="601" spans="4:15">
      <c r="D601" s="4"/>
      <c r="E601" s="2"/>
      <c r="F601" s="2"/>
      <c r="G601" s="2"/>
      <c r="H601" s="2"/>
      <c r="J601" s="4"/>
      <c r="K601" s="4"/>
      <c r="L601" s="4"/>
      <c r="M601" s="4"/>
      <c r="N601" s="4"/>
      <c r="O601" s="4"/>
    </row>
    <row r="602" spans="4:15">
      <c r="D602" s="4"/>
      <c r="E602" s="2"/>
      <c r="F602" s="2"/>
      <c r="G602" s="2"/>
      <c r="H602" s="2"/>
      <c r="J602" s="4"/>
      <c r="K602" s="4"/>
      <c r="L602" s="4"/>
      <c r="M602" s="4"/>
      <c r="N602" s="4"/>
      <c r="O602" s="4"/>
    </row>
    <row r="603" spans="4:15">
      <c r="D603" s="4"/>
      <c r="E603" s="4"/>
      <c r="F603" s="4"/>
      <c r="G603" s="4"/>
      <c r="H603" s="4"/>
      <c r="J603" s="4"/>
      <c r="K603" s="4"/>
      <c r="L603" s="4"/>
      <c r="M603" s="4"/>
      <c r="N603" s="4"/>
      <c r="O603" s="4"/>
    </row>
    <row r="604" spans="4:15">
      <c r="D604" s="4"/>
      <c r="E604" s="2"/>
      <c r="F604" s="2"/>
      <c r="G604" s="2"/>
      <c r="H604" s="2"/>
      <c r="J604" s="4"/>
      <c r="K604" s="4"/>
      <c r="L604" s="4"/>
      <c r="M604" s="4"/>
      <c r="N604" s="4"/>
      <c r="O604" s="4"/>
    </row>
    <row r="605" spans="4:15">
      <c r="D605" s="4"/>
      <c r="E605" s="2"/>
      <c r="F605" s="2"/>
      <c r="G605" s="2"/>
      <c r="H605" s="2"/>
      <c r="J605" s="4"/>
      <c r="K605" s="4"/>
      <c r="L605" s="4"/>
      <c r="M605" s="4"/>
      <c r="N605" s="4"/>
      <c r="O605" s="4"/>
    </row>
    <row r="606" spans="4:15">
      <c r="D606" s="2"/>
      <c r="E606" s="2"/>
      <c r="F606" s="2"/>
      <c r="G606" s="2"/>
      <c r="H606" s="2"/>
      <c r="J606" s="2"/>
      <c r="K606" s="2"/>
      <c r="L606" s="2"/>
      <c r="M606" s="2"/>
      <c r="N606" s="2"/>
      <c r="O606" s="2"/>
    </row>
    <row r="607" spans="4:15">
      <c r="D607" s="2"/>
      <c r="E607" s="2"/>
      <c r="F607" s="2"/>
      <c r="G607" s="2"/>
      <c r="H607" s="2"/>
      <c r="J607" s="2"/>
      <c r="K607" s="2"/>
      <c r="L607" s="2"/>
      <c r="M607" s="2"/>
      <c r="N607" s="2"/>
      <c r="O607" s="2"/>
    </row>
    <row r="608" spans="4:15">
      <c r="D608" s="2"/>
      <c r="E608" s="2"/>
      <c r="F608" s="2"/>
      <c r="G608" s="2"/>
      <c r="H608" s="2"/>
      <c r="J608" s="2"/>
      <c r="K608" s="2"/>
      <c r="L608" s="2"/>
      <c r="M608" s="2"/>
      <c r="N608" s="2"/>
      <c r="O608" s="2"/>
    </row>
    <row r="609" spans="4:15">
      <c r="D609" s="4"/>
      <c r="E609" s="2"/>
      <c r="F609" s="2"/>
      <c r="G609" s="2"/>
      <c r="H609" s="2"/>
      <c r="J609" s="4"/>
      <c r="K609" s="4"/>
      <c r="L609" s="4"/>
      <c r="M609" s="4"/>
      <c r="N609" s="4"/>
      <c r="O609" s="4"/>
    </row>
    <row r="610" spans="4:15">
      <c r="D610" s="4"/>
      <c r="E610" s="2"/>
      <c r="F610" s="2"/>
      <c r="G610" s="2"/>
      <c r="H610" s="2"/>
      <c r="J610" s="4"/>
      <c r="K610" s="4"/>
      <c r="L610" s="4"/>
      <c r="M610" s="4"/>
      <c r="N610" s="4"/>
      <c r="O610" s="4"/>
    </row>
    <row r="611" spans="4:15">
      <c r="D611" s="4"/>
      <c r="E611" s="2"/>
      <c r="F611" s="2"/>
      <c r="G611" s="2"/>
      <c r="H611" s="2"/>
      <c r="J611" s="4"/>
      <c r="K611" s="4"/>
      <c r="L611" s="4"/>
      <c r="M611" s="4"/>
      <c r="N611" s="4"/>
      <c r="O611" s="4"/>
    </row>
    <row r="612" spans="4:15">
      <c r="D612" s="4"/>
      <c r="E612" s="4"/>
      <c r="F612" s="4"/>
      <c r="G612" s="4"/>
      <c r="H612" s="4"/>
      <c r="J612" s="4"/>
      <c r="K612" s="4"/>
      <c r="L612" s="4"/>
      <c r="M612" s="4"/>
      <c r="N612" s="4"/>
      <c r="O612" s="4"/>
    </row>
    <row r="613" spans="4:15">
      <c r="E613" s="2"/>
      <c r="F613" s="2"/>
      <c r="G613" s="2"/>
      <c r="H613" s="2"/>
    </row>
    <row r="614" spans="4:15">
      <c r="E614" s="2"/>
      <c r="F614" s="2"/>
      <c r="G614" s="2"/>
      <c r="H614" s="2"/>
    </row>
    <row r="615" spans="4:15">
      <c r="E615" s="2"/>
      <c r="F615" s="2"/>
      <c r="G615" s="2"/>
      <c r="H615" s="2"/>
    </row>
    <row r="616" spans="4:15">
      <c r="E616" s="4"/>
      <c r="F616" s="4"/>
      <c r="G616" s="4"/>
      <c r="H616" s="4"/>
    </row>
    <row r="617" spans="4:15">
      <c r="E617" s="4"/>
      <c r="F617" s="4"/>
      <c r="G617" s="4"/>
      <c r="H617" s="4"/>
    </row>
    <row r="618" spans="4:15">
      <c r="E618" s="2"/>
      <c r="F618" s="2"/>
      <c r="G618" s="2"/>
      <c r="H618" s="2"/>
    </row>
    <row r="619" spans="4:15">
      <c r="E619" s="2"/>
      <c r="F619" s="2"/>
      <c r="G619" s="2"/>
      <c r="H619" s="2"/>
    </row>
    <row r="620" spans="4:15">
      <c r="E620" s="2"/>
      <c r="F620" s="2"/>
      <c r="G620" s="2"/>
      <c r="H620" s="2"/>
    </row>
    <row r="621" spans="4:15">
      <c r="E621" s="2"/>
      <c r="F621" s="2"/>
      <c r="G621" s="2"/>
      <c r="H621" s="2"/>
    </row>
    <row r="622" spans="4:15">
      <c r="E622" s="2"/>
      <c r="F622" s="2"/>
      <c r="G622" s="2"/>
      <c r="H622" s="2"/>
    </row>
    <row r="623" spans="4:15">
      <c r="E623" s="4"/>
      <c r="F623" s="4"/>
      <c r="G623" s="4"/>
      <c r="H623" s="4"/>
    </row>
    <row r="624" spans="4:15">
      <c r="E624" s="2"/>
      <c r="F624" s="2"/>
      <c r="G624" s="2"/>
      <c r="H624" s="2"/>
    </row>
    <row r="625" spans="5:8">
      <c r="E625" s="2"/>
      <c r="F625" s="2"/>
      <c r="G625" s="2"/>
      <c r="H625" s="2"/>
    </row>
    <row r="626" spans="5:8">
      <c r="E626" s="4"/>
      <c r="F626" s="4"/>
      <c r="G626" s="4"/>
      <c r="H626" s="4"/>
    </row>
    <row r="627" spans="5:8">
      <c r="E627" s="2"/>
      <c r="F627" s="2"/>
      <c r="G627" s="2"/>
      <c r="H627" s="2"/>
    </row>
    <row r="628" spans="5:8">
      <c r="E628" s="2"/>
      <c r="F628" s="2"/>
      <c r="G628" s="2"/>
      <c r="H628" s="2"/>
    </row>
    <row r="629" spans="5:8">
      <c r="E629" s="2"/>
      <c r="F629" s="2"/>
      <c r="G629" s="2"/>
      <c r="H629" s="2"/>
    </row>
    <row r="630" spans="5:8">
      <c r="E630" s="2"/>
      <c r="F630" s="2"/>
      <c r="G630" s="2"/>
      <c r="H630" s="2"/>
    </row>
    <row r="631" spans="5:8">
      <c r="E631" s="2"/>
      <c r="F631" s="2"/>
      <c r="G631" s="2"/>
      <c r="H631" s="2"/>
    </row>
    <row r="632" spans="5:8">
      <c r="E632" s="2"/>
      <c r="F632" s="2"/>
      <c r="G632" s="2"/>
      <c r="H632" s="2"/>
    </row>
    <row r="633" spans="5:8">
      <c r="E633" s="2"/>
      <c r="F633" s="2"/>
      <c r="G633" s="2"/>
      <c r="H633" s="2"/>
    </row>
    <row r="634" spans="5:8">
      <c r="E634" s="2"/>
      <c r="F634" s="2"/>
      <c r="G634" s="2"/>
      <c r="H634" s="2"/>
    </row>
    <row r="635" spans="5:8">
      <c r="E635" s="2"/>
      <c r="F635" s="2"/>
      <c r="G635" s="2"/>
      <c r="H635" s="2"/>
    </row>
    <row r="636" spans="5:8">
      <c r="E636" s="4"/>
      <c r="F636" s="4"/>
      <c r="G636" s="4"/>
      <c r="H636" s="4"/>
    </row>
    <row r="637" spans="5:8">
      <c r="E637" s="2"/>
      <c r="F637" s="2"/>
      <c r="G637" s="2"/>
      <c r="H637" s="2"/>
    </row>
    <row r="638" spans="5:8">
      <c r="E638" s="2"/>
      <c r="F638" s="2"/>
      <c r="G638" s="2"/>
      <c r="H638" s="2"/>
    </row>
    <row r="639" spans="5:8">
      <c r="E639" s="2"/>
      <c r="F639" s="2"/>
      <c r="G639" s="2"/>
      <c r="H639" s="2"/>
    </row>
    <row r="640" spans="5:8">
      <c r="E640" s="2"/>
      <c r="F640" s="2"/>
      <c r="G640" s="2"/>
      <c r="H640" s="2"/>
    </row>
    <row r="641" spans="5:8">
      <c r="E641" s="4"/>
      <c r="F641" s="4"/>
      <c r="G641" s="4"/>
      <c r="H641" s="4"/>
    </row>
    <row r="642" spans="5:8">
      <c r="E642" s="2"/>
      <c r="F642" s="2"/>
      <c r="G642" s="2"/>
      <c r="H642" s="2"/>
    </row>
    <row r="643" spans="5:8">
      <c r="E643" s="2"/>
      <c r="F643" s="2"/>
      <c r="G643" s="2"/>
      <c r="H643" s="2"/>
    </row>
    <row r="644" spans="5:8">
      <c r="E644" s="2"/>
      <c r="F644" s="2"/>
      <c r="G644" s="2"/>
      <c r="H644" s="2"/>
    </row>
    <row r="645" spans="5:8">
      <c r="E645" s="2"/>
      <c r="F645" s="2"/>
      <c r="G645" s="2"/>
      <c r="H645" s="2"/>
    </row>
    <row r="646" spans="5:8">
      <c r="E646" s="2"/>
      <c r="F646" s="2"/>
      <c r="G646" s="2"/>
      <c r="H646" s="2"/>
    </row>
    <row r="647" spans="5:8">
      <c r="E647" s="2"/>
      <c r="F647" s="2"/>
      <c r="G647" s="2"/>
      <c r="H647" s="2"/>
    </row>
    <row r="648" spans="5:8">
      <c r="E648" s="2"/>
      <c r="F648" s="2"/>
      <c r="G648" s="2"/>
      <c r="H648" s="2"/>
    </row>
    <row r="649" spans="5:8">
      <c r="E649" s="2"/>
      <c r="F649" s="2"/>
      <c r="G649" s="2"/>
      <c r="H649" s="2"/>
    </row>
    <row r="650" spans="5:8">
      <c r="E650" s="2"/>
      <c r="F650" s="2"/>
      <c r="G650" s="2"/>
      <c r="H650" s="2"/>
    </row>
    <row r="651" spans="5:8">
      <c r="E651" s="2"/>
      <c r="F651" s="2"/>
      <c r="G651" s="2"/>
      <c r="H651" s="2"/>
    </row>
    <row r="652" spans="5:8">
      <c r="E652" s="2"/>
      <c r="F652" s="2"/>
      <c r="G652" s="2"/>
      <c r="H652" s="2"/>
    </row>
    <row r="653" spans="5:8">
      <c r="E653" s="2"/>
      <c r="F653" s="2"/>
      <c r="G653" s="2"/>
      <c r="H653" s="2"/>
    </row>
    <row r="654" spans="5:8">
      <c r="E654" s="2"/>
      <c r="F654" s="2"/>
      <c r="G654" s="2"/>
      <c r="H654" s="2"/>
    </row>
    <row r="655" spans="5:8">
      <c r="E655" s="4"/>
      <c r="F655" s="4"/>
      <c r="G655" s="4"/>
      <c r="H655" s="4"/>
    </row>
    <row r="656" spans="5:8">
      <c r="E656" s="4"/>
      <c r="F656" s="4"/>
      <c r="G656" s="4"/>
      <c r="H656" s="4"/>
    </row>
    <row r="657" spans="5:8">
      <c r="E657" s="4"/>
      <c r="F657" s="4"/>
      <c r="G657" s="4"/>
      <c r="H657" s="4"/>
    </row>
    <row r="658" spans="5:8">
      <c r="E658" s="4"/>
      <c r="F658" s="4"/>
      <c r="G658" s="4"/>
      <c r="H658" s="4"/>
    </row>
    <row r="659" spans="5:8">
      <c r="E659" s="2"/>
      <c r="F659" s="2"/>
      <c r="G659" s="2"/>
      <c r="H659" s="2"/>
    </row>
    <row r="660" spans="5:8">
      <c r="E660" s="2"/>
      <c r="F660" s="2"/>
      <c r="G660" s="2"/>
      <c r="H660" s="2"/>
    </row>
    <row r="661" spans="5:8">
      <c r="E661" s="2"/>
      <c r="F661" s="2"/>
      <c r="G661" s="2"/>
      <c r="H661" s="2"/>
    </row>
    <row r="662" spans="5:8">
      <c r="E662" s="2"/>
      <c r="F662" s="2"/>
      <c r="G662" s="2"/>
      <c r="H662" s="2"/>
    </row>
    <row r="663" spans="5:8">
      <c r="E663" s="2"/>
      <c r="F663" s="2"/>
      <c r="G663" s="2"/>
      <c r="H663" s="2"/>
    </row>
    <row r="664" spans="5:8">
      <c r="E664" s="2"/>
      <c r="F664" s="2"/>
      <c r="G664" s="2"/>
      <c r="H664" s="2"/>
    </row>
    <row r="665" spans="5:8">
      <c r="E665" s="2"/>
      <c r="F665" s="2"/>
      <c r="G665" s="2"/>
      <c r="H665" s="2"/>
    </row>
    <row r="666" spans="5:8">
      <c r="E666" s="2"/>
      <c r="F666" s="2"/>
      <c r="G666" s="2"/>
      <c r="H666" s="2"/>
    </row>
    <row r="667" spans="5:8">
      <c r="E667" s="4"/>
      <c r="F667" s="4"/>
      <c r="G667" s="4"/>
      <c r="H667" s="4"/>
    </row>
    <row r="668" spans="5:8">
      <c r="E668" s="4"/>
      <c r="F668" s="4"/>
      <c r="G668" s="4"/>
      <c r="H668" s="4"/>
    </row>
    <row r="669" spans="5:8">
      <c r="E669" s="4"/>
      <c r="F669" s="4"/>
      <c r="G669" s="4"/>
      <c r="H669" s="4"/>
    </row>
    <row r="670" spans="5:8">
      <c r="E670" s="4"/>
      <c r="F670" s="4"/>
      <c r="G670" s="4"/>
      <c r="H670" s="4"/>
    </row>
    <row r="671" spans="5:8">
      <c r="E671" s="4"/>
      <c r="F671" s="4"/>
      <c r="G671" s="4"/>
      <c r="H671" s="4"/>
    </row>
    <row r="672" spans="5:8">
      <c r="E672" s="4"/>
      <c r="F672" s="4"/>
      <c r="G672" s="4"/>
      <c r="H672" s="4"/>
    </row>
    <row r="673" spans="5:8">
      <c r="E673" s="4"/>
      <c r="F673" s="4"/>
      <c r="G673" s="4"/>
      <c r="H673" s="4"/>
    </row>
    <row r="674" spans="5:8">
      <c r="E674" s="2"/>
      <c r="F674" s="2"/>
      <c r="G674" s="2"/>
      <c r="H674" s="2"/>
    </row>
    <row r="675" spans="5:8">
      <c r="E675" s="2"/>
      <c r="F675" s="2"/>
      <c r="G675" s="2"/>
      <c r="H675" s="2"/>
    </row>
    <row r="676" spans="5:8">
      <c r="E676" s="2"/>
      <c r="F676" s="2"/>
      <c r="G676" s="2"/>
      <c r="H676" s="2"/>
    </row>
    <row r="677" spans="5:8">
      <c r="E677" s="2"/>
      <c r="F677" s="2"/>
      <c r="G677" s="2"/>
      <c r="H677" s="2"/>
    </row>
    <row r="678" spans="5:8">
      <c r="E678" s="4"/>
      <c r="F678" s="4"/>
      <c r="G678" s="4"/>
      <c r="H678" s="4"/>
    </row>
    <row r="679" spans="5:8">
      <c r="E679" s="2"/>
      <c r="F679" s="2"/>
      <c r="G679" s="2"/>
      <c r="H679" s="2"/>
    </row>
    <row r="680" spans="5:8">
      <c r="E680" s="2"/>
      <c r="F680" s="2"/>
      <c r="G680" s="2"/>
      <c r="H680" s="2"/>
    </row>
    <row r="681" spans="5:8">
      <c r="E681" s="2"/>
      <c r="F681" s="2"/>
      <c r="G681" s="2"/>
      <c r="H681" s="2"/>
    </row>
    <row r="682" spans="5:8">
      <c r="E682" s="2"/>
      <c r="F682" s="2"/>
      <c r="G682" s="2"/>
      <c r="H682" s="2"/>
    </row>
    <row r="683" spans="5:8">
      <c r="E683" s="4"/>
      <c r="F683" s="4"/>
      <c r="G683" s="4"/>
      <c r="H683" s="4"/>
    </row>
    <row r="684" spans="5:8">
      <c r="E684" s="4"/>
      <c r="F684" s="4"/>
      <c r="G684" s="4"/>
      <c r="H684" s="4"/>
    </row>
    <row r="685" spans="5:8">
      <c r="E685" s="2"/>
      <c r="F685" s="2"/>
      <c r="G685" s="2"/>
      <c r="H685" s="2"/>
    </row>
    <row r="686" spans="5:8">
      <c r="E686" s="2"/>
      <c r="F686" s="2"/>
      <c r="G686" s="2"/>
      <c r="H686" s="2"/>
    </row>
    <row r="687" spans="5:8">
      <c r="E687" s="4"/>
      <c r="F687" s="4"/>
      <c r="G687" s="4"/>
      <c r="H687" s="4"/>
    </row>
    <row r="688" spans="5:8">
      <c r="E688" s="2"/>
      <c r="F688" s="2"/>
      <c r="G688" s="2"/>
      <c r="H688" s="2"/>
    </row>
    <row r="689" spans="5:8">
      <c r="E689" s="2"/>
      <c r="F689" s="2"/>
      <c r="G689" s="2"/>
      <c r="H689" s="2"/>
    </row>
    <row r="690" spans="5:8">
      <c r="E690" s="4"/>
      <c r="F690" s="4"/>
      <c r="G690" s="4"/>
      <c r="H690" s="4"/>
    </row>
    <row r="691" spans="5:8">
      <c r="E691" s="2"/>
      <c r="F691" s="2"/>
      <c r="G691" s="2"/>
      <c r="H691" s="2"/>
    </row>
    <row r="692" spans="5:8">
      <c r="E692" s="2"/>
      <c r="F692" s="2"/>
      <c r="G692" s="2"/>
      <c r="H692" s="2"/>
    </row>
    <row r="693" spans="5:8">
      <c r="E693" s="1"/>
      <c r="F693" s="1"/>
      <c r="G693" s="1"/>
      <c r="H693" s="1"/>
    </row>
    <row r="694" spans="5:8">
      <c r="E694" s="1"/>
      <c r="F694" s="1"/>
      <c r="G694" s="1"/>
      <c r="H694" s="1"/>
    </row>
    <row r="695" spans="5:8">
      <c r="E695" s="1"/>
      <c r="F695" s="1"/>
      <c r="G695" s="1"/>
      <c r="H695" s="1"/>
    </row>
    <row r="696" spans="5:8">
      <c r="E696" s="1"/>
      <c r="F696" s="1"/>
      <c r="G696" s="1"/>
      <c r="H696" s="1"/>
    </row>
    <row r="697" spans="5:8">
      <c r="E697" s="1"/>
      <c r="F697" s="1"/>
      <c r="G697" s="1"/>
      <c r="H697" s="1"/>
    </row>
    <row r="698" spans="5:8">
      <c r="E698" s="2"/>
      <c r="F698" s="2"/>
      <c r="G698" s="2"/>
      <c r="H698" s="2"/>
    </row>
    <row r="699" spans="5:8">
      <c r="E699" s="4"/>
      <c r="F699" s="4"/>
      <c r="G699" s="4"/>
      <c r="H699" s="4"/>
    </row>
    <row r="700" spans="5:8">
      <c r="E700" s="2"/>
      <c r="F700" s="2"/>
      <c r="G700" s="2"/>
      <c r="H700" s="2"/>
    </row>
    <row r="701" spans="5:8">
      <c r="E701" s="2"/>
      <c r="F701" s="2"/>
      <c r="G701" s="2"/>
      <c r="H701" s="2"/>
    </row>
    <row r="702" spans="5:8">
      <c r="E702" s="2"/>
      <c r="F702" s="2"/>
      <c r="G702" s="2"/>
      <c r="H702" s="2"/>
    </row>
    <row r="703" spans="5:8">
      <c r="E703" s="3"/>
      <c r="F703" s="3"/>
      <c r="G703" s="3"/>
      <c r="H703" s="3"/>
    </row>
    <row r="704" spans="5:8">
      <c r="E704" s="1"/>
      <c r="F704" s="1"/>
      <c r="G704" s="1"/>
      <c r="H704" s="1"/>
    </row>
    <row r="705" spans="5:8">
      <c r="E705" s="2"/>
      <c r="F705" s="2"/>
      <c r="G705" s="2"/>
      <c r="H705" s="2"/>
    </row>
    <row r="706" spans="5:8">
      <c r="E706" s="2"/>
      <c r="F706" s="2"/>
      <c r="G706" s="2"/>
      <c r="H706" s="2"/>
    </row>
    <row r="707" spans="5:8">
      <c r="E707" s="2"/>
      <c r="F707" s="2"/>
      <c r="G707" s="2"/>
      <c r="H707" s="2"/>
    </row>
    <row r="708" spans="5:8">
      <c r="E708" s="2"/>
      <c r="F708" s="2"/>
      <c r="G708" s="2"/>
      <c r="H708" s="2"/>
    </row>
    <row r="709" spans="5:8">
      <c r="E709" s="2"/>
      <c r="F709" s="2"/>
      <c r="G709" s="2"/>
      <c r="H709" s="2"/>
    </row>
    <row r="710" spans="5:8">
      <c r="E710" s="2"/>
      <c r="F710" s="2"/>
      <c r="G710" s="2"/>
      <c r="H710" s="2"/>
    </row>
    <row r="711" spans="5:8">
      <c r="E711" s="2"/>
      <c r="F711" s="2"/>
      <c r="G711" s="2"/>
      <c r="H711" s="2"/>
    </row>
    <row r="712" spans="5:8">
      <c r="E712" s="2"/>
      <c r="F712" s="2"/>
      <c r="G712" s="2"/>
      <c r="H712" s="2"/>
    </row>
    <row r="713" spans="5:8">
      <c r="E713" s="2"/>
      <c r="F713" s="2"/>
      <c r="G713" s="2"/>
      <c r="H713" s="2"/>
    </row>
    <row r="714" spans="5:8">
      <c r="E714" s="2"/>
      <c r="F714" s="2"/>
      <c r="G714" s="2"/>
      <c r="H714" s="2"/>
    </row>
    <row r="715" spans="5:8">
      <c r="E715" s="4"/>
      <c r="F715" s="4"/>
      <c r="G715" s="4"/>
      <c r="H715" s="4"/>
    </row>
    <row r="716" spans="5:8">
      <c r="E716" s="2"/>
      <c r="F716" s="2"/>
      <c r="G716" s="2"/>
      <c r="H716" s="2"/>
    </row>
    <row r="717" spans="5:8">
      <c r="E717" s="2"/>
      <c r="F717" s="2"/>
      <c r="G717" s="2"/>
      <c r="H717" s="2"/>
    </row>
    <row r="718" spans="5:8">
      <c r="E718" s="4"/>
      <c r="F718" s="4"/>
      <c r="G718" s="4"/>
      <c r="H718" s="4"/>
    </row>
    <row r="719" spans="5:8">
      <c r="E719" s="2"/>
      <c r="F719" s="2"/>
      <c r="G719" s="2"/>
      <c r="H719" s="2"/>
    </row>
    <row r="720" spans="5:8">
      <c r="E720" s="2"/>
      <c r="F720" s="2"/>
      <c r="G720" s="2"/>
      <c r="H720" s="2"/>
    </row>
    <row r="721" spans="5:8">
      <c r="E721" s="2"/>
      <c r="F721" s="2"/>
      <c r="G721" s="2"/>
      <c r="H721" s="2"/>
    </row>
    <row r="722" spans="5:8">
      <c r="E722" s="4"/>
      <c r="F722" s="4"/>
      <c r="G722" s="4"/>
      <c r="H722" s="4"/>
    </row>
    <row r="723" spans="5:8">
      <c r="E723" s="2"/>
      <c r="F723" s="2"/>
      <c r="G723" s="2"/>
      <c r="H723" s="2"/>
    </row>
    <row r="724" spans="5:8">
      <c r="E724" s="2"/>
      <c r="F724" s="2"/>
      <c r="G724" s="2"/>
      <c r="H724" s="2"/>
    </row>
    <row r="725" spans="5:8">
      <c r="E725" s="2"/>
      <c r="F725" s="2"/>
      <c r="G725" s="2"/>
      <c r="H725" s="2"/>
    </row>
    <row r="726" spans="5:8">
      <c r="E726" s="4"/>
      <c r="F726" s="4"/>
      <c r="G726" s="4"/>
      <c r="H726" s="4"/>
    </row>
    <row r="727" spans="5:8">
      <c r="E727" s="4"/>
      <c r="F727" s="4"/>
      <c r="G727" s="4"/>
      <c r="H727" s="4"/>
    </row>
    <row r="728" spans="5:8">
      <c r="E728" s="2"/>
      <c r="F728" s="2"/>
      <c r="G728" s="2"/>
      <c r="H728" s="2"/>
    </row>
    <row r="729" spans="5:8">
      <c r="E729" s="2"/>
      <c r="F729" s="2"/>
      <c r="G729" s="2"/>
      <c r="H729" s="2"/>
    </row>
    <row r="730" spans="5:8">
      <c r="E730" s="2"/>
      <c r="F730" s="2"/>
      <c r="G730" s="2"/>
      <c r="H730" s="2"/>
    </row>
    <row r="731" spans="5:8">
      <c r="E731" s="2"/>
      <c r="F731" s="2"/>
      <c r="G731" s="2"/>
      <c r="H731" s="2"/>
    </row>
    <row r="732" spans="5:8">
      <c r="E732" s="2"/>
      <c r="F732" s="2"/>
      <c r="G732" s="2"/>
      <c r="H732" s="2"/>
    </row>
    <row r="733" spans="5:8">
      <c r="E733" s="4"/>
      <c r="F733" s="4"/>
      <c r="G733" s="4"/>
      <c r="H733" s="4"/>
    </row>
    <row r="734" spans="5:8">
      <c r="E734" s="4"/>
      <c r="F734" s="4"/>
      <c r="G734" s="4"/>
      <c r="H734" s="4"/>
    </row>
    <row r="735" spans="5:8">
      <c r="E735" s="2"/>
      <c r="F735" s="2"/>
      <c r="G735" s="2"/>
      <c r="H735" s="2"/>
    </row>
    <row r="736" spans="5:8">
      <c r="E736" s="2"/>
      <c r="F736" s="2"/>
      <c r="G736" s="2"/>
      <c r="H736" s="2"/>
    </row>
    <row r="737" spans="5:8">
      <c r="E737" s="2"/>
      <c r="F737" s="2"/>
      <c r="G737" s="2"/>
      <c r="H737" s="2"/>
    </row>
    <row r="738" spans="5:8">
      <c r="E738" s="2"/>
      <c r="F738" s="2"/>
      <c r="G738" s="2"/>
      <c r="H738" s="2"/>
    </row>
    <row r="739" spans="5:8">
      <c r="E739" s="4"/>
      <c r="F739" s="4"/>
      <c r="G739" s="4"/>
      <c r="H739" s="4"/>
    </row>
    <row r="740" spans="5:8">
      <c r="E740" s="4"/>
      <c r="F740" s="4"/>
      <c r="G740" s="4"/>
      <c r="H740" s="4"/>
    </row>
    <row r="741" spans="5:8">
      <c r="E741" s="4"/>
      <c r="F741" s="4"/>
      <c r="G741" s="4"/>
      <c r="H741" s="4"/>
    </row>
    <row r="742" spans="5:8">
      <c r="E742" s="2"/>
      <c r="F742" s="2"/>
      <c r="G742" s="2"/>
      <c r="H742" s="2"/>
    </row>
    <row r="743" spans="5:8">
      <c r="E743" s="2"/>
      <c r="F743" s="2"/>
      <c r="G743" s="2"/>
      <c r="H743" s="2"/>
    </row>
    <row r="744" spans="5:8">
      <c r="E744" s="4"/>
      <c r="F744" s="4"/>
      <c r="G744" s="4"/>
      <c r="H744" s="4"/>
    </row>
    <row r="745" spans="5:8">
      <c r="E745" s="4"/>
      <c r="F745" s="4"/>
      <c r="G745" s="4"/>
      <c r="H745" s="4"/>
    </row>
    <row r="746" spans="5:8">
      <c r="E746" s="2"/>
      <c r="F746" s="2"/>
      <c r="G746" s="2"/>
      <c r="H746" s="2"/>
    </row>
    <row r="747" spans="5:8">
      <c r="E747" s="2"/>
      <c r="F747" s="2"/>
      <c r="G747" s="2"/>
      <c r="H747" s="2"/>
    </row>
    <row r="748" spans="5:8">
      <c r="E748" s="2"/>
      <c r="F748" s="2"/>
      <c r="G748" s="2"/>
      <c r="H748" s="2"/>
    </row>
    <row r="749" spans="5:8">
      <c r="E749" s="2"/>
      <c r="F749" s="2"/>
      <c r="G749" s="2"/>
      <c r="H749" s="2"/>
    </row>
    <row r="750" spans="5:8">
      <c r="E750" s="2"/>
      <c r="F750" s="2"/>
      <c r="G750" s="2"/>
      <c r="H750" s="2"/>
    </row>
    <row r="751" spans="5:8">
      <c r="E751" s="2"/>
      <c r="F751" s="2"/>
      <c r="G751" s="2"/>
      <c r="H751" s="2"/>
    </row>
    <row r="752" spans="5:8">
      <c r="E752" s="2"/>
      <c r="F752" s="2"/>
      <c r="G752" s="2"/>
      <c r="H752" s="2"/>
    </row>
    <row r="753" spans="5:8">
      <c r="E753" s="2"/>
      <c r="F753" s="2"/>
      <c r="G753" s="2"/>
      <c r="H753" s="2"/>
    </row>
    <row r="754" spans="5:8">
      <c r="E754" s="2"/>
      <c r="F754" s="2"/>
      <c r="G754" s="2"/>
      <c r="H754" s="2"/>
    </row>
    <row r="755" spans="5:8">
      <c r="E755" s="2"/>
      <c r="F755" s="2"/>
      <c r="G755" s="2"/>
      <c r="H755" s="2"/>
    </row>
    <row r="756" spans="5:8">
      <c r="E756" s="2"/>
      <c r="F756" s="2"/>
      <c r="G756" s="2"/>
      <c r="H756" s="2"/>
    </row>
    <row r="757" spans="5:8">
      <c r="E757" s="2"/>
      <c r="F757" s="2"/>
      <c r="G757" s="2"/>
      <c r="H757" s="2"/>
    </row>
    <row r="758" spans="5:8">
      <c r="E758" s="4"/>
      <c r="F758" s="4"/>
      <c r="G758" s="4"/>
      <c r="H758" s="4"/>
    </row>
    <row r="759" spans="5:8">
      <c r="E759" s="4"/>
      <c r="F759" s="4"/>
      <c r="G759" s="4"/>
      <c r="H759" s="4"/>
    </row>
    <row r="760" spans="5:8">
      <c r="E760" s="4"/>
      <c r="F760" s="4"/>
      <c r="G760" s="4"/>
      <c r="H760" s="4"/>
    </row>
    <row r="761" spans="5:8">
      <c r="E761" s="2"/>
      <c r="F761" s="2"/>
      <c r="G761" s="2"/>
      <c r="H761" s="2"/>
    </row>
    <row r="762" spans="5:8">
      <c r="E762" s="2"/>
      <c r="F762" s="2"/>
      <c r="G762" s="2"/>
      <c r="H762" s="2"/>
    </row>
    <row r="763" spans="5:8">
      <c r="E763" s="2"/>
      <c r="F763" s="2"/>
      <c r="G763" s="2"/>
      <c r="H763" s="2"/>
    </row>
    <row r="764" spans="5:8">
      <c r="E764" s="2"/>
      <c r="F764" s="2"/>
      <c r="G764" s="2"/>
      <c r="H764" s="2"/>
    </row>
    <row r="765" spans="5:8">
      <c r="E765" s="2"/>
      <c r="F765" s="2"/>
      <c r="G765" s="2"/>
      <c r="H765" s="2"/>
    </row>
    <row r="766" spans="5:8">
      <c r="E766" s="2"/>
      <c r="F766" s="2"/>
      <c r="G766" s="2"/>
      <c r="H766" s="2"/>
    </row>
    <row r="767" spans="5:8">
      <c r="E767" s="2"/>
      <c r="F767" s="2"/>
      <c r="G767" s="2"/>
      <c r="H767" s="2"/>
    </row>
    <row r="768" spans="5:8">
      <c r="E768" s="2"/>
      <c r="F768" s="2"/>
      <c r="G768" s="2"/>
      <c r="H768" s="2"/>
    </row>
    <row r="769" spans="5:8">
      <c r="E769" s="2"/>
      <c r="F769" s="2"/>
      <c r="G769" s="2"/>
      <c r="H769" s="2"/>
    </row>
    <row r="770" spans="5:8">
      <c r="E770" s="2"/>
      <c r="F770" s="2"/>
      <c r="G770" s="2"/>
      <c r="H770" s="2"/>
    </row>
    <row r="771" spans="5:8">
      <c r="E771" s="2"/>
      <c r="F771" s="2"/>
      <c r="G771" s="2"/>
      <c r="H771" s="2"/>
    </row>
    <row r="772" spans="5:8">
      <c r="E772" s="2"/>
      <c r="F772" s="2"/>
      <c r="G772" s="2"/>
      <c r="H772" s="2"/>
    </row>
    <row r="773" spans="5:8">
      <c r="E773" s="2"/>
      <c r="F773" s="2"/>
      <c r="G773" s="2"/>
      <c r="H773" s="2"/>
    </row>
    <row r="774" spans="5:8">
      <c r="E774" s="2"/>
      <c r="F774" s="2"/>
      <c r="G774" s="2"/>
      <c r="H774" s="2"/>
    </row>
    <row r="775" spans="5:8">
      <c r="E775" s="4"/>
      <c r="F775" s="4"/>
      <c r="G775" s="4"/>
      <c r="H775" s="4"/>
    </row>
    <row r="776" spans="5:8">
      <c r="E776" s="4"/>
      <c r="F776" s="4"/>
      <c r="G776" s="4"/>
      <c r="H776" s="4"/>
    </row>
    <row r="777" spans="5:8">
      <c r="E777" s="4"/>
      <c r="F777" s="4"/>
      <c r="G777" s="4"/>
      <c r="H777" s="4"/>
    </row>
    <row r="778" spans="5:8">
      <c r="E778" s="4"/>
      <c r="F778" s="4"/>
      <c r="G778" s="4"/>
      <c r="H778" s="4"/>
    </row>
    <row r="779" spans="5:8">
      <c r="E779" s="4"/>
      <c r="F779" s="4"/>
      <c r="G779" s="4"/>
      <c r="H779" s="4"/>
    </row>
    <row r="780" spans="5:8">
      <c r="E780" s="2"/>
      <c r="F780" s="2"/>
      <c r="G780" s="2"/>
      <c r="H780" s="2"/>
    </row>
    <row r="781" spans="5:8">
      <c r="E781" s="2"/>
      <c r="F781" s="2"/>
      <c r="G781" s="2"/>
      <c r="H781" s="2"/>
    </row>
    <row r="782" spans="5:8">
      <c r="E782" s="4"/>
      <c r="F782" s="4"/>
      <c r="G782" s="4"/>
      <c r="H782" s="4"/>
    </row>
    <row r="783" spans="5:8">
      <c r="E783" s="4"/>
      <c r="F783" s="4"/>
      <c r="G783" s="4"/>
      <c r="H783" s="4"/>
    </row>
    <row r="784" spans="5:8">
      <c r="E784" s="4"/>
      <c r="F784" s="4"/>
      <c r="G784" s="4"/>
      <c r="H784" s="4"/>
    </row>
    <row r="785" spans="5:8">
      <c r="E785" s="4"/>
      <c r="F785" s="4"/>
      <c r="G785" s="4"/>
      <c r="H785" s="4"/>
    </row>
    <row r="786" spans="5:8">
      <c r="E786" s="4"/>
      <c r="F786" s="4"/>
      <c r="G786" s="4"/>
      <c r="H786" s="4"/>
    </row>
    <row r="787" spans="5:8">
      <c r="E787" s="2"/>
      <c r="F787" s="2"/>
      <c r="G787" s="2"/>
      <c r="H787" s="2"/>
    </row>
    <row r="788" spans="5:8">
      <c r="E788" s="2"/>
      <c r="F788" s="2"/>
      <c r="G788" s="2"/>
      <c r="H788" s="2"/>
    </row>
    <row r="789" spans="5:8">
      <c r="E789" s="4"/>
      <c r="F789" s="4"/>
      <c r="G789" s="4"/>
      <c r="H789" s="4"/>
    </row>
    <row r="790" spans="5:8">
      <c r="E790" s="2"/>
      <c r="F790" s="2"/>
      <c r="G790" s="2"/>
      <c r="H790" s="2"/>
    </row>
    <row r="791" spans="5:8">
      <c r="E791" s="2"/>
      <c r="F791" s="2"/>
      <c r="G791" s="2"/>
      <c r="H791" s="2"/>
    </row>
    <row r="792" spans="5:8">
      <c r="E792" s="2"/>
      <c r="F792" s="2"/>
      <c r="G792" s="2"/>
      <c r="H792" s="2"/>
    </row>
    <row r="793" spans="5:8">
      <c r="E793" s="4"/>
      <c r="F793" s="4"/>
      <c r="G793" s="4"/>
      <c r="H793" s="4"/>
    </row>
    <row r="794" spans="5:8">
      <c r="E794" s="4"/>
      <c r="F794" s="4"/>
      <c r="G794" s="4"/>
      <c r="H794" s="4"/>
    </row>
    <row r="795" spans="5:8">
      <c r="E795" s="2"/>
      <c r="F795" s="2"/>
      <c r="G795" s="2"/>
      <c r="H795" s="2"/>
    </row>
    <row r="796" spans="5:8">
      <c r="E796" s="2"/>
      <c r="F796" s="2"/>
      <c r="G796" s="2"/>
      <c r="H796" s="2"/>
    </row>
    <row r="797" spans="5:8">
      <c r="E797" s="2"/>
      <c r="F797" s="2"/>
      <c r="G797" s="2"/>
      <c r="H797" s="2"/>
    </row>
    <row r="798" spans="5:8">
      <c r="E798" s="2"/>
      <c r="F798" s="2"/>
      <c r="G798" s="2"/>
      <c r="H798" s="2"/>
    </row>
    <row r="799" spans="5:8">
      <c r="E799" s="2"/>
      <c r="F799" s="2"/>
      <c r="G799" s="2"/>
      <c r="H799" s="2"/>
    </row>
    <row r="800" spans="5:8">
      <c r="E800" s="2"/>
      <c r="F800" s="2"/>
      <c r="G800" s="2"/>
      <c r="H800" s="2"/>
    </row>
    <row r="801" spans="5:8">
      <c r="E801" s="2"/>
      <c r="F801" s="2"/>
      <c r="G801" s="2"/>
      <c r="H801" s="2"/>
    </row>
    <row r="802" spans="5:8">
      <c r="E802" s="4"/>
      <c r="F802" s="4"/>
      <c r="G802" s="4"/>
      <c r="H802" s="4"/>
    </row>
    <row r="803" spans="5:8">
      <c r="E803" s="4"/>
      <c r="F803" s="4"/>
      <c r="G803" s="4"/>
      <c r="H803" s="4"/>
    </row>
    <row r="804" spans="5:8">
      <c r="E804" s="2"/>
      <c r="F804" s="2"/>
      <c r="G804" s="2"/>
      <c r="H804" s="2"/>
    </row>
    <row r="805" spans="5:8">
      <c r="E805" s="2"/>
      <c r="F805" s="2"/>
      <c r="G805" s="2"/>
      <c r="H805" s="2"/>
    </row>
    <row r="806" spans="5:8">
      <c r="E806" s="2"/>
      <c r="F806" s="2"/>
      <c r="G806" s="2"/>
      <c r="H806" s="2"/>
    </row>
    <row r="807" spans="5:8">
      <c r="E807" s="2"/>
      <c r="F807" s="2"/>
      <c r="G807" s="2"/>
      <c r="H807" s="2"/>
    </row>
    <row r="808" spans="5:8">
      <c r="E808" s="2"/>
      <c r="F808" s="2"/>
      <c r="G808" s="2"/>
      <c r="H808" s="2"/>
    </row>
    <row r="809" spans="5:8">
      <c r="E809" s="2"/>
      <c r="F809" s="2"/>
      <c r="G809" s="2"/>
      <c r="H809" s="2"/>
    </row>
    <row r="810" spans="5:8">
      <c r="E810" s="4"/>
      <c r="F810" s="4"/>
      <c r="G810" s="4"/>
      <c r="H810" s="4"/>
    </row>
    <row r="811" spans="5:8">
      <c r="E811" s="4"/>
      <c r="F811" s="4"/>
      <c r="G811" s="4"/>
      <c r="H811" s="4"/>
    </row>
    <row r="812" spans="5:8">
      <c r="E812" s="4"/>
      <c r="F812" s="4"/>
      <c r="G812" s="4"/>
      <c r="H812" s="4"/>
    </row>
    <row r="813" spans="5:8">
      <c r="E813" s="2"/>
      <c r="F813" s="2"/>
      <c r="G813" s="2"/>
      <c r="H813" s="2"/>
    </row>
    <row r="814" spans="5:8">
      <c r="E814" s="2"/>
      <c r="F814" s="2"/>
      <c r="G814" s="2"/>
      <c r="H814" s="2"/>
    </row>
    <row r="815" spans="5:8">
      <c r="E815" s="2"/>
      <c r="F815" s="2"/>
      <c r="G815" s="2"/>
      <c r="H815" s="2"/>
    </row>
    <row r="816" spans="5:8">
      <c r="E816" s="2"/>
      <c r="F816" s="2"/>
      <c r="G816" s="2"/>
      <c r="H816" s="2"/>
    </row>
    <row r="817" spans="5:8">
      <c r="E817" s="4"/>
      <c r="F817" s="4"/>
      <c r="G817" s="4"/>
      <c r="H817" s="4"/>
    </row>
    <row r="818" spans="5:8">
      <c r="E818" s="2"/>
      <c r="F818" s="2"/>
      <c r="G818" s="2"/>
      <c r="H818" s="2"/>
    </row>
    <row r="819" spans="5:8">
      <c r="E819" s="2"/>
      <c r="F819" s="2"/>
      <c r="G819" s="2"/>
      <c r="H819" s="2"/>
    </row>
    <row r="820" spans="5:8">
      <c r="E820" s="2"/>
      <c r="F820" s="2"/>
      <c r="G820" s="2"/>
      <c r="H820" s="2"/>
    </row>
    <row r="821" spans="5:8">
      <c r="E821" s="2"/>
      <c r="F821" s="2"/>
      <c r="G821" s="2"/>
      <c r="H821" s="2"/>
    </row>
    <row r="822" spans="5:8">
      <c r="E822" s="2"/>
      <c r="F822" s="2"/>
      <c r="G822" s="2"/>
      <c r="H822" s="2"/>
    </row>
    <row r="823" spans="5:8">
      <c r="E823" s="2"/>
      <c r="F823" s="2"/>
      <c r="G823" s="2"/>
      <c r="H823" s="2"/>
    </row>
    <row r="824" spans="5:8">
      <c r="E824" s="4"/>
      <c r="F824" s="4"/>
      <c r="G824" s="4"/>
      <c r="H824" s="4"/>
    </row>
    <row r="825" spans="5:8">
      <c r="E825" s="2"/>
      <c r="F825" s="2"/>
      <c r="G825" s="2"/>
      <c r="H825" s="2"/>
    </row>
    <row r="826" spans="5:8">
      <c r="E826" s="2"/>
      <c r="F826" s="2"/>
      <c r="G826" s="2"/>
      <c r="H826" s="2"/>
    </row>
    <row r="827" spans="5:8">
      <c r="E827" s="2"/>
      <c r="F827" s="2"/>
      <c r="G827" s="2"/>
      <c r="H827" s="2"/>
    </row>
    <row r="828" spans="5:8">
      <c r="E828" s="2"/>
      <c r="F828" s="2"/>
      <c r="G828" s="2"/>
      <c r="H828" s="2"/>
    </row>
    <row r="829" spans="5:8">
      <c r="E829" s="4"/>
      <c r="F829" s="4"/>
      <c r="G829" s="4"/>
      <c r="H829" s="4"/>
    </row>
    <row r="830" spans="5:8">
      <c r="E830" s="2"/>
      <c r="F830" s="2"/>
      <c r="G830" s="2"/>
      <c r="H830" s="2"/>
    </row>
    <row r="831" spans="5:8">
      <c r="E831" s="2"/>
      <c r="F831" s="2"/>
      <c r="G831" s="2"/>
      <c r="H831" s="2"/>
    </row>
    <row r="832" spans="5:8">
      <c r="E832" s="2"/>
      <c r="F832" s="2"/>
      <c r="G832" s="2"/>
      <c r="H832" s="2"/>
    </row>
    <row r="833" spans="5:8">
      <c r="E833" s="4"/>
      <c r="F833" s="4"/>
      <c r="G833" s="4"/>
      <c r="H833" s="4"/>
    </row>
    <row r="834" spans="5:8">
      <c r="E834" s="2"/>
      <c r="F834" s="2"/>
      <c r="G834" s="2"/>
      <c r="H834" s="2"/>
    </row>
    <row r="835" spans="5:8">
      <c r="E835" s="2"/>
      <c r="F835" s="2"/>
      <c r="G835" s="2"/>
      <c r="H835" s="2"/>
    </row>
    <row r="836" spans="5:8">
      <c r="E836" s="4"/>
      <c r="F836" s="4"/>
      <c r="G836" s="4"/>
      <c r="H836" s="4"/>
    </row>
    <row r="837" spans="5:8">
      <c r="E837" s="2"/>
      <c r="F837" s="2"/>
      <c r="G837" s="2"/>
      <c r="H837" s="2"/>
    </row>
    <row r="838" spans="5:8">
      <c r="E838" s="2"/>
      <c r="F838" s="2"/>
      <c r="G838" s="2"/>
      <c r="H838" s="2"/>
    </row>
    <row r="839" spans="5:8">
      <c r="E839" s="2"/>
      <c r="F839" s="2"/>
      <c r="G839" s="2"/>
      <c r="H839" s="2"/>
    </row>
    <row r="840" spans="5:8">
      <c r="E840" s="4"/>
      <c r="F840" s="4"/>
      <c r="G840" s="4"/>
      <c r="H840" s="4"/>
    </row>
    <row r="841" spans="5:8">
      <c r="E841" s="2"/>
      <c r="F841" s="2"/>
      <c r="G841" s="2"/>
      <c r="H841" s="2"/>
    </row>
    <row r="842" spans="5:8">
      <c r="E842" s="2"/>
      <c r="F842" s="2"/>
      <c r="G842" s="2"/>
      <c r="H842" s="2"/>
    </row>
    <row r="843" spans="5:8">
      <c r="E843" s="4"/>
      <c r="F843" s="4"/>
      <c r="G843" s="4"/>
      <c r="H843" s="4"/>
    </row>
    <row r="844" spans="5:8">
      <c r="E844" s="2"/>
      <c r="F844" s="2"/>
      <c r="G844" s="2"/>
      <c r="H844" s="2"/>
    </row>
    <row r="845" spans="5:8">
      <c r="E845" s="2"/>
      <c r="F845" s="2"/>
      <c r="G845" s="2"/>
      <c r="H845" s="2"/>
    </row>
    <row r="846" spans="5:8">
      <c r="E846" s="2"/>
      <c r="F846" s="2"/>
      <c r="G846" s="2"/>
      <c r="H846" s="2"/>
    </row>
    <row r="847" spans="5:8">
      <c r="E847" s="2"/>
      <c r="F847" s="2"/>
      <c r="G847" s="2"/>
      <c r="H847" s="2"/>
    </row>
    <row r="848" spans="5:8">
      <c r="E848" s="4"/>
      <c r="F848" s="4"/>
      <c r="G848" s="4"/>
      <c r="H848" s="4"/>
    </row>
    <row r="849" spans="5:8">
      <c r="E849" s="2"/>
      <c r="F849" s="2"/>
      <c r="G849" s="2"/>
      <c r="H849" s="2"/>
    </row>
    <row r="850" spans="5:8">
      <c r="E850" s="2"/>
      <c r="F850" s="2"/>
      <c r="G850" s="2"/>
      <c r="H850" s="2"/>
    </row>
    <row r="851" spans="5:8">
      <c r="E851" s="2"/>
      <c r="F851" s="2"/>
      <c r="G851" s="2"/>
      <c r="H851" s="2"/>
    </row>
    <row r="852" spans="5:8">
      <c r="E852" s="2"/>
      <c r="F852" s="2"/>
      <c r="G852" s="2"/>
      <c r="H852" s="2"/>
    </row>
    <row r="853" spans="5:8">
      <c r="E853" s="2"/>
      <c r="F853" s="2"/>
      <c r="G853" s="2"/>
      <c r="H853" s="2"/>
    </row>
    <row r="854" spans="5:8">
      <c r="E854" s="2"/>
      <c r="F854" s="2"/>
      <c r="G854" s="2"/>
      <c r="H854" s="2"/>
    </row>
    <row r="855" spans="5:8">
      <c r="E855" s="2"/>
      <c r="F855" s="2"/>
      <c r="G855" s="2"/>
      <c r="H855" s="2"/>
    </row>
    <row r="856" spans="5:8">
      <c r="E856" s="2"/>
      <c r="F856" s="2"/>
      <c r="G856" s="2"/>
      <c r="H856" s="2"/>
    </row>
    <row r="857" spans="5:8">
      <c r="E857" s="2"/>
      <c r="F857" s="2"/>
      <c r="G857" s="2"/>
      <c r="H857" s="2"/>
    </row>
    <row r="858" spans="5:8">
      <c r="E858" s="2"/>
      <c r="F858" s="2"/>
      <c r="G858" s="2"/>
      <c r="H858" s="2"/>
    </row>
    <row r="859" spans="5:8">
      <c r="E859" s="2"/>
      <c r="F859" s="2"/>
      <c r="G859" s="2"/>
      <c r="H859" s="2"/>
    </row>
    <row r="860" spans="5:8">
      <c r="E860" s="2"/>
      <c r="F860" s="2"/>
      <c r="G860" s="2"/>
      <c r="H860" s="2"/>
    </row>
    <row r="861" spans="5:8">
      <c r="E861" s="2"/>
      <c r="F861" s="2"/>
      <c r="G861" s="2"/>
      <c r="H861" s="2"/>
    </row>
    <row r="862" spans="5:8">
      <c r="E862" s="4"/>
      <c r="F862" s="4"/>
      <c r="G862" s="4"/>
      <c r="H862" s="4"/>
    </row>
    <row r="863" spans="5:8">
      <c r="E863" s="2"/>
      <c r="F863" s="2"/>
      <c r="G863" s="2"/>
      <c r="H863" s="2"/>
    </row>
    <row r="864" spans="5:8">
      <c r="E864" s="2"/>
      <c r="F864" s="2"/>
      <c r="G864" s="2"/>
      <c r="H864" s="2"/>
    </row>
    <row r="865" spans="5:8">
      <c r="E865" s="2"/>
      <c r="F865" s="2"/>
      <c r="G865" s="2"/>
      <c r="H865" s="2"/>
    </row>
    <row r="866" spans="5:8">
      <c r="E866" s="2"/>
      <c r="F866" s="2"/>
      <c r="G866" s="2"/>
      <c r="H866" s="2"/>
    </row>
    <row r="867" spans="5:8">
      <c r="E867" s="2"/>
      <c r="F867" s="2"/>
      <c r="G867" s="2"/>
      <c r="H867" s="2"/>
    </row>
    <row r="868" spans="5:8">
      <c r="E868" s="4"/>
      <c r="F868" s="4"/>
      <c r="G868" s="4"/>
      <c r="H868" s="4"/>
    </row>
    <row r="869" spans="5:8">
      <c r="E869" s="2"/>
      <c r="F869" s="2"/>
      <c r="G869" s="2"/>
      <c r="H869" s="2"/>
    </row>
    <row r="870" spans="5:8">
      <c r="E870" s="2"/>
      <c r="F870" s="2"/>
      <c r="G870" s="2"/>
      <c r="H870" s="2"/>
    </row>
    <row r="871" spans="5:8">
      <c r="E871" s="2"/>
      <c r="F871" s="2"/>
      <c r="G871" s="2"/>
      <c r="H871" s="2"/>
    </row>
    <row r="872" spans="5:8">
      <c r="E872" s="4"/>
      <c r="F872" s="4"/>
      <c r="G872" s="4"/>
      <c r="H872" s="4"/>
    </row>
    <row r="873" spans="5:8">
      <c r="E873" s="4"/>
      <c r="F873" s="4"/>
      <c r="G873" s="4"/>
      <c r="H873" s="4"/>
    </row>
    <row r="874" spans="5:8">
      <c r="E874" s="2"/>
      <c r="F874" s="2"/>
      <c r="G874" s="2"/>
      <c r="H874" s="2"/>
    </row>
    <row r="875" spans="5:8">
      <c r="E875" s="2"/>
      <c r="F875" s="2"/>
      <c r="G875" s="2"/>
      <c r="H875" s="2"/>
    </row>
    <row r="876" spans="5:8">
      <c r="E876" s="2"/>
      <c r="F876" s="2"/>
      <c r="G876" s="2"/>
      <c r="H876" s="2"/>
    </row>
    <row r="877" spans="5:8">
      <c r="E877" s="4"/>
      <c r="F877" s="4"/>
      <c r="G877" s="4"/>
      <c r="H877" s="4"/>
    </row>
    <row r="878" spans="5:8">
      <c r="E878" s="2"/>
      <c r="F878" s="2"/>
      <c r="G878" s="2"/>
      <c r="H878" s="2"/>
    </row>
    <row r="879" spans="5:8">
      <c r="E879" s="2"/>
      <c r="F879" s="2"/>
      <c r="G879" s="2"/>
      <c r="H879" s="2"/>
    </row>
    <row r="880" spans="5:8">
      <c r="E880" s="2"/>
      <c r="F880" s="2"/>
      <c r="G880" s="2"/>
      <c r="H880" s="2"/>
    </row>
    <row r="881" spans="5:8">
      <c r="E881" s="2"/>
      <c r="F881" s="2"/>
      <c r="G881" s="2"/>
      <c r="H881" s="2"/>
    </row>
    <row r="882" spans="5:8">
      <c r="E882" s="2"/>
      <c r="F882" s="2"/>
      <c r="G882" s="2"/>
      <c r="H882" s="2"/>
    </row>
    <row r="883" spans="5:8">
      <c r="E883" s="2"/>
      <c r="F883" s="2"/>
      <c r="G883" s="2"/>
      <c r="H883" s="2"/>
    </row>
    <row r="884" spans="5:8">
      <c r="E884" s="3"/>
      <c r="F884" s="3"/>
      <c r="G884" s="3"/>
      <c r="H884" s="3"/>
    </row>
    <row r="885" spans="5:8">
      <c r="E885" s="1"/>
      <c r="F885" s="1"/>
      <c r="G885" s="1"/>
      <c r="H885" s="1"/>
    </row>
    <row r="886" spans="5:8">
      <c r="E886" s="1"/>
      <c r="F886" s="1"/>
      <c r="G886" s="1"/>
      <c r="H886" s="1"/>
    </row>
    <row r="887" spans="5:8">
      <c r="E887" s="1"/>
      <c r="F887" s="1"/>
      <c r="G887" s="1"/>
      <c r="H887" s="1"/>
    </row>
    <row r="888" spans="5:8">
      <c r="E888" s="2"/>
      <c r="F888" s="2"/>
      <c r="G888" s="2"/>
      <c r="H888" s="2"/>
    </row>
    <row r="889" spans="5:8">
      <c r="E889" s="2"/>
      <c r="F889" s="2"/>
      <c r="G889" s="2"/>
      <c r="H889" s="2"/>
    </row>
    <row r="890" spans="5:8">
      <c r="E890" s="4"/>
      <c r="F890" s="4"/>
      <c r="G890" s="4"/>
      <c r="H890" s="4"/>
    </row>
    <row r="891" spans="5:8">
      <c r="E891" s="2"/>
      <c r="F891" s="2"/>
      <c r="G891" s="2"/>
      <c r="H891" s="2"/>
    </row>
    <row r="892" spans="5:8">
      <c r="E892" s="2"/>
      <c r="F892" s="2"/>
      <c r="G892" s="2"/>
      <c r="H892" s="2"/>
    </row>
    <row r="893" spans="5:8">
      <c r="E893" s="2"/>
      <c r="F893" s="2"/>
      <c r="G893" s="2"/>
      <c r="H893" s="2"/>
    </row>
    <row r="894" spans="5:8">
      <c r="E894" s="2"/>
      <c r="F894" s="2"/>
      <c r="G894" s="2"/>
      <c r="H894" s="2"/>
    </row>
    <row r="895" spans="5:8">
      <c r="E895" s="2"/>
      <c r="F895" s="2"/>
      <c r="G895" s="2"/>
      <c r="H895" s="2"/>
    </row>
    <row r="896" spans="5:8">
      <c r="E896" s="4"/>
      <c r="F896" s="4"/>
      <c r="G896" s="4"/>
      <c r="H896" s="4"/>
    </row>
    <row r="897" spans="5:8">
      <c r="E897" s="2"/>
      <c r="F897" s="2">
        <v>34</v>
      </c>
      <c r="G897" s="2">
        <v>30</v>
      </c>
      <c r="H897" s="2">
        <v>29</v>
      </c>
    </row>
    <row r="898" spans="5:8">
      <c r="E898" s="2"/>
      <c r="F898" s="2">
        <v>30</v>
      </c>
      <c r="G898" s="2">
        <v>31</v>
      </c>
      <c r="H898" s="2">
        <v>43</v>
      </c>
    </row>
    <row r="899" spans="5:8">
      <c r="E899" s="2"/>
      <c r="F899" s="2">
        <v>115</v>
      </c>
      <c r="G899" s="2">
        <v>114</v>
      </c>
      <c r="H899" s="2">
        <v>94</v>
      </c>
    </row>
    <row r="900" spans="5:8">
      <c r="E900" s="2"/>
      <c r="F900" s="2">
        <v>117</v>
      </c>
      <c r="G900" s="2">
        <v>123</v>
      </c>
      <c r="H900" s="2">
        <v>123</v>
      </c>
    </row>
    <row r="901" spans="5:8">
      <c r="E901" s="2"/>
      <c r="F901" s="2">
        <v>192</v>
      </c>
      <c r="G901" s="2">
        <v>198</v>
      </c>
      <c r="H901" s="2">
        <v>167</v>
      </c>
    </row>
  </sheetData>
  <sortState ref="A2:D612">
    <sortCondition descending="1" ref="D1"/>
  </sortState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901"/>
  <sheetViews>
    <sheetView workbookViewId="0">
      <selection activeCell="H133" activeCellId="1" sqref="F2:F133 H2:H133"/>
    </sheetView>
  </sheetViews>
  <sheetFormatPr defaultRowHeight="15"/>
  <cols>
    <col min="10" max="10" width="12.7109375" customWidth="1"/>
  </cols>
  <sheetData>
    <row r="1" spans="1:10">
      <c r="A1" s="1" t="s">
        <v>0</v>
      </c>
      <c r="B1" t="s">
        <v>145</v>
      </c>
      <c r="C1" s="2" t="s">
        <v>2</v>
      </c>
      <c r="D1" t="s">
        <v>146</v>
      </c>
      <c r="E1" s="5" t="s">
        <v>147</v>
      </c>
      <c r="F1" s="5" t="s">
        <v>148</v>
      </c>
      <c r="G1" s="5" t="s">
        <v>149</v>
      </c>
      <c r="H1" s="5" t="s">
        <v>150</v>
      </c>
      <c r="I1" s="9" t="s">
        <v>151</v>
      </c>
      <c r="J1" s="2"/>
    </row>
    <row r="2" spans="1:10">
      <c r="A2" s="3" t="s">
        <v>63</v>
      </c>
      <c r="B2">
        <v>2.08</v>
      </c>
      <c r="C2" s="4">
        <v>1378</v>
      </c>
      <c r="D2">
        <f t="shared" ref="D2:D33" si="0">C2/B2</f>
        <v>662.5</v>
      </c>
      <c r="E2" s="6">
        <f>C2/358067</f>
        <v>3.8484417720705899E-3</v>
      </c>
      <c r="F2" s="7">
        <f>E2</f>
        <v>3.8484417720705899E-3</v>
      </c>
      <c r="G2" s="8">
        <f>B2/3314.5</f>
        <v>6.2754563282546388E-4</v>
      </c>
      <c r="H2" s="8">
        <f>G2</f>
        <v>6.2754563282546388E-4</v>
      </c>
      <c r="I2">
        <f>F2*H3-F3*H2</f>
        <v>2.4227404205835813E-6</v>
      </c>
      <c r="J2" s="9" t="s">
        <v>157</v>
      </c>
    </row>
    <row r="3" spans="1:10">
      <c r="A3" s="3" t="s">
        <v>112</v>
      </c>
      <c r="B3">
        <v>6.15</v>
      </c>
      <c r="C3" s="4">
        <v>2692</v>
      </c>
      <c r="D3">
        <f t="shared" si="0"/>
        <v>437.72357723577232</v>
      </c>
      <c r="E3" s="6">
        <f t="shared" ref="E3:E66" si="1">C3/358067</f>
        <v>7.5181460452931996E-3</v>
      </c>
      <c r="F3" s="7">
        <f>F2+E3</f>
        <v>1.1366587817363789E-2</v>
      </c>
      <c r="G3" s="8">
        <f t="shared" ref="G3:G66" si="2">B3/3314.5</f>
        <v>1.8554834816714438E-3</v>
      </c>
      <c r="H3" s="8">
        <f>H2+G3</f>
        <v>2.4830291144969079E-3</v>
      </c>
      <c r="I3">
        <f t="shared" ref="I3:I66" si="3">F3*H4-F4*H3</f>
        <v>3.0804345585605541E-6</v>
      </c>
      <c r="J3" s="2"/>
    </row>
    <row r="4" spans="1:10">
      <c r="A4" s="3" t="s">
        <v>69</v>
      </c>
      <c r="B4">
        <v>5.63</v>
      </c>
      <c r="C4" s="4">
        <v>2340</v>
      </c>
      <c r="D4">
        <f t="shared" si="0"/>
        <v>415.63055062166961</v>
      </c>
      <c r="E4" s="6">
        <f t="shared" si="1"/>
        <v>6.5350898016293037E-3</v>
      </c>
      <c r="F4" s="7">
        <f t="shared" ref="F4:F67" si="4">F3+E4</f>
        <v>1.7901677618993091E-2</v>
      </c>
      <c r="G4" s="8">
        <f t="shared" si="2"/>
        <v>1.6985970734650776E-3</v>
      </c>
      <c r="H4" s="8">
        <f t="shared" ref="H4:H67" si="5">H3+G4</f>
        <v>4.1816261879619853E-3</v>
      </c>
      <c r="I4">
        <f t="shared" si="3"/>
        <v>4.8884699194181409E-6</v>
      </c>
      <c r="J4" s="2"/>
    </row>
    <row r="5" spans="1:10">
      <c r="A5" s="3" t="s">
        <v>57</v>
      </c>
      <c r="B5">
        <v>8.6999999999999993</v>
      </c>
      <c r="C5" s="4">
        <v>3605</v>
      </c>
      <c r="D5">
        <f t="shared" si="0"/>
        <v>414.36781609195407</v>
      </c>
      <c r="E5" s="6">
        <f t="shared" si="1"/>
        <v>1.0067948177296428E-2</v>
      </c>
      <c r="F5" s="7">
        <f t="shared" si="4"/>
        <v>2.7969625796289518E-2</v>
      </c>
      <c r="G5" s="8">
        <f t="shared" si="2"/>
        <v>2.6248302911449687E-3</v>
      </c>
      <c r="H5" s="8">
        <f t="shared" si="5"/>
        <v>6.8064564791069544E-3</v>
      </c>
      <c r="I5">
        <f t="shared" si="3"/>
        <v>7.4478805569845748E-5</v>
      </c>
      <c r="J5" s="2"/>
    </row>
    <row r="6" spans="1:10">
      <c r="A6" s="3" t="s">
        <v>56</v>
      </c>
      <c r="B6">
        <v>59.1</v>
      </c>
      <c r="C6" s="4">
        <v>22318</v>
      </c>
      <c r="D6">
        <f t="shared" si="0"/>
        <v>377.63113367174282</v>
      </c>
      <c r="E6" s="6">
        <f t="shared" si="1"/>
        <v>6.2329117176394361E-2</v>
      </c>
      <c r="F6" s="7">
        <f t="shared" si="4"/>
        <v>9.0298742972683879E-2</v>
      </c>
      <c r="G6" s="8">
        <f t="shared" si="2"/>
        <v>1.7830743701915824E-2</v>
      </c>
      <c r="H6" s="8">
        <f t="shared" si="5"/>
        <v>2.4637200181022778E-2</v>
      </c>
      <c r="I6">
        <f t="shared" si="3"/>
        <v>2.3350610694718426E-5</v>
      </c>
      <c r="J6" s="2"/>
    </row>
    <row r="7" spans="1:10">
      <c r="A7" s="3" t="s">
        <v>117</v>
      </c>
      <c r="B7">
        <v>5.09</v>
      </c>
      <c r="C7" s="4">
        <v>1676</v>
      </c>
      <c r="D7">
        <f t="shared" si="0"/>
        <v>329.27308447937133</v>
      </c>
      <c r="E7" s="6">
        <f t="shared" si="1"/>
        <v>4.6806882510815016E-3</v>
      </c>
      <c r="F7" s="7">
        <f t="shared" si="4"/>
        <v>9.4979431223765384E-2</v>
      </c>
      <c r="G7" s="8">
        <f t="shared" si="2"/>
        <v>1.53567657263539E-3</v>
      </c>
      <c r="H7" s="8">
        <f t="shared" si="5"/>
        <v>2.6172876753658168E-2</v>
      </c>
      <c r="I7">
        <f t="shared" si="3"/>
        <v>3.1721524563609743E-5</v>
      </c>
      <c r="J7" s="2"/>
    </row>
    <row r="8" spans="1:10">
      <c r="A8" s="3" t="s">
        <v>66</v>
      </c>
      <c r="B8">
        <v>6.28</v>
      </c>
      <c r="C8" s="4">
        <v>2028</v>
      </c>
      <c r="D8">
        <f t="shared" si="0"/>
        <v>322.9299363057325</v>
      </c>
      <c r="E8" s="6">
        <f t="shared" si="1"/>
        <v>5.6637444947453966E-3</v>
      </c>
      <c r="F8" s="7">
        <f t="shared" si="4"/>
        <v>0.10064317571851078</v>
      </c>
      <c r="G8" s="8">
        <f t="shared" si="2"/>
        <v>1.8947050837230352E-3</v>
      </c>
      <c r="H8" s="8">
        <f t="shared" si="5"/>
        <v>2.8067581837381204E-2</v>
      </c>
      <c r="I8">
        <f t="shared" si="3"/>
        <v>3.1742332389705225E-4</v>
      </c>
      <c r="J8" s="2"/>
    </row>
    <row r="9" spans="1:10">
      <c r="A9" s="3" t="s">
        <v>15</v>
      </c>
      <c r="B9">
        <v>55.86</v>
      </c>
      <c r="C9" s="4">
        <v>17589</v>
      </c>
      <c r="D9">
        <f t="shared" si="0"/>
        <v>314.87647690655211</v>
      </c>
      <c r="E9" s="6">
        <f t="shared" si="1"/>
        <v>4.9122091675580272E-2</v>
      </c>
      <c r="F9" s="7">
        <f t="shared" si="4"/>
        <v>0.14976526739409105</v>
      </c>
      <c r="G9" s="8">
        <f t="shared" si="2"/>
        <v>1.6853220696937697E-2</v>
      </c>
      <c r="H9" s="8">
        <f t="shared" si="5"/>
        <v>4.4920802534318904E-2</v>
      </c>
      <c r="I9">
        <f t="shared" si="3"/>
        <v>4.5501217754324863E-5</v>
      </c>
      <c r="J9" s="2"/>
    </row>
    <row r="10" spans="1:10">
      <c r="A10" s="3" t="s">
        <v>40</v>
      </c>
      <c r="B10">
        <v>6.36</v>
      </c>
      <c r="C10" s="4">
        <v>1928</v>
      </c>
      <c r="D10">
        <f t="shared" si="0"/>
        <v>303.14465408805029</v>
      </c>
      <c r="E10" s="6">
        <f t="shared" si="1"/>
        <v>5.3844671527954269E-3</v>
      </c>
      <c r="F10" s="7">
        <f t="shared" si="4"/>
        <v>0.15514973454688646</v>
      </c>
      <c r="G10" s="8">
        <f t="shared" si="2"/>
        <v>1.9188414542163222E-3</v>
      </c>
      <c r="H10" s="8">
        <f t="shared" si="5"/>
        <v>4.6839643988535226E-2</v>
      </c>
      <c r="I10">
        <f t="shared" si="3"/>
        <v>3.961369412672569E-5</v>
      </c>
      <c r="J10" s="2"/>
    </row>
    <row r="11" spans="1:10">
      <c r="A11" s="3" t="s">
        <v>120</v>
      </c>
      <c r="B11">
        <v>4.7</v>
      </c>
      <c r="C11" s="4">
        <v>1379</v>
      </c>
      <c r="D11">
        <f t="shared" si="0"/>
        <v>293.40425531914894</v>
      </c>
      <c r="E11" s="6">
        <f t="shared" si="1"/>
        <v>3.85123454549009E-3</v>
      </c>
      <c r="F11" s="7">
        <f t="shared" si="4"/>
        <v>0.15900096909237654</v>
      </c>
      <c r="G11" s="8">
        <f t="shared" si="2"/>
        <v>1.4180117664806156E-3</v>
      </c>
      <c r="H11" s="8">
        <f t="shared" si="5"/>
        <v>4.8257655755015845E-2</v>
      </c>
      <c r="I11">
        <f t="shared" si="3"/>
        <v>5.2035431259572079E-5</v>
      </c>
      <c r="J11" s="2"/>
    </row>
    <row r="12" spans="1:10">
      <c r="A12" s="3" t="s">
        <v>51</v>
      </c>
      <c r="B12">
        <v>4.5599999999999996</v>
      </c>
      <c r="C12" s="4">
        <v>1237</v>
      </c>
      <c r="D12">
        <f t="shared" si="0"/>
        <v>271.27192982456143</v>
      </c>
      <c r="E12" s="6">
        <f t="shared" si="1"/>
        <v>3.4546607199211323E-3</v>
      </c>
      <c r="F12" s="7">
        <f t="shared" si="4"/>
        <v>0.16245562981229766</v>
      </c>
      <c r="G12" s="8">
        <f t="shared" si="2"/>
        <v>1.375773118117363E-3</v>
      </c>
      <c r="H12" s="8">
        <f t="shared" si="5"/>
        <v>4.9633428873133205E-2</v>
      </c>
      <c r="I12">
        <f t="shared" si="3"/>
        <v>3.6141230687481395E-4</v>
      </c>
      <c r="J12" s="4"/>
    </row>
    <row r="13" spans="1:10">
      <c r="A13" s="3" t="s">
        <v>128</v>
      </c>
      <c r="B13">
        <v>23.31</v>
      </c>
      <c r="C13" s="4">
        <v>5635</v>
      </c>
      <c r="D13">
        <f t="shared" si="0"/>
        <v>241.74174174174175</v>
      </c>
      <c r="E13" s="6">
        <f t="shared" si="1"/>
        <v>1.5737278218880824E-2</v>
      </c>
      <c r="F13" s="7">
        <f t="shared" si="4"/>
        <v>0.17819290803117849</v>
      </c>
      <c r="G13" s="8">
        <f t="shared" si="2"/>
        <v>7.0327349524815204E-3</v>
      </c>
      <c r="H13" s="8">
        <f t="shared" si="5"/>
        <v>5.6666163825614728E-2</v>
      </c>
      <c r="I13">
        <f t="shared" si="3"/>
        <v>2.3031202348869698E-4</v>
      </c>
      <c r="J13" s="2"/>
    </row>
    <row r="14" spans="1:10">
      <c r="A14" s="3" t="s">
        <v>72</v>
      </c>
      <c r="B14">
        <v>14.26</v>
      </c>
      <c r="C14" s="4">
        <v>3389</v>
      </c>
      <c r="D14">
        <f t="shared" si="0"/>
        <v>237.6577840112202</v>
      </c>
      <c r="E14" s="6">
        <f t="shared" si="1"/>
        <v>9.4647091186844928E-3</v>
      </c>
      <c r="F14" s="7">
        <f t="shared" si="4"/>
        <v>0.18765761714986298</v>
      </c>
      <c r="G14" s="8">
        <f t="shared" si="2"/>
        <v>4.3023080404284205E-3</v>
      </c>
      <c r="H14" s="8">
        <f t="shared" si="5"/>
        <v>6.096847186604315E-2</v>
      </c>
      <c r="I14">
        <f t="shared" si="3"/>
        <v>4.02609822451723E-4</v>
      </c>
      <c r="J14" s="2"/>
    </row>
    <row r="15" spans="1:10">
      <c r="A15" s="3" t="s">
        <v>111</v>
      </c>
      <c r="B15">
        <v>22.9</v>
      </c>
      <c r="C15" s="4">
        <v>5250</v>
      </c>
      <c r="D15">
        <f t="shared" si="0"/>
        <v>229.25764192139741</v>
      </c>
      <c r="E15" s="6">
        <f t="shared" si="1"/>
        <v>1.4662060452373438E-2</v>
      </c>
      <c r="F15" s="7">
        <f t="shared" si="4"/>
        <v>0.20231967760223643</v>
      </c>
      <c r="G15" s="8">
        <f t="shared" si="2"/>
        <v>6.909036053703424E-3</v>
      </c>
      <c r="H15" s="8">
        <f t="shared" si="5"/>
        <v>6.7877507919746574E-2</v>
      </c>
      <c r="I15">
        <f t="shared" si="3"/>
        <v>1.7926030906544495E-3</v>
      </c>
      <c r="J15" s="2"/>
    </row>
    <row r="16" spans="1:10">
      <c r="A16" s="3" t="s">
        <v>14</v>
      </c>
      <c r="B16">
        <v>96.37</v>
      </c>
      <c r="C16" s="4">
        <v>21575</v>
      </c>
      <c r="D16">
        <f t="shared" si="0"/>
        <v>223.87672512192589</v>
      </c>
      <c r="E16" s="6">
        <f t="shared" si="1"/>
        <v>6.0254086525706081E-2</v>
      </c>
      <c r="F16" s="7">
        <f t="shared" si="4"/>
        <v>0.26257376412794253</v>
      </c>
      <c r="G16" s="8">
        <f t="shared" si="2"/>
        <v>2.9075275305475941E-2</v>
      </c>
      <c r="H16" s="8">
        <f t="shared" si="5"/>
        <v>9.6952783225222522E-2</v>
      </c>
      <c r="I16">
        <f t="shared" si="3"/>
        <v>4.4825888151672072E-5</v>
      </c>
      <c r="J16" s="2"/>
    </row>
    <row r="17" spans="1:10">
      <c r="A17" s="3" t="s">
        <v>105</v>
      </c>
      <c r="B17">
        <v>2.35</v>
      </c>
      <c r="C17" s="4">
        <v>522</v>
      </c>
      <c r="D17">
        <f t="shared" si="0"/>
        <v>222.12765957446808</v>
      </c>
      <c r="E17" s="6">
        <f t="shared" si="1"/>
        <v>1.4578277249788448E-3</v>
      </c>
      <c r="F17" s="7">
        <f t="shared" si="4"/>
        <v>0.26403159185292135</v>
      </c>
      <c r="G17" s="8">
        <f t="shared" si="2"/>
        <v>7.0900588324030779E-4</v>
      </c>
      <c r="H17" s="8">
        <f t="shared" si="5"/>
        <v>9.7661789108462835E-2</v>
      </c>
      <c r="I17">
        <f t="shared" si="3"/>
        <v>7.3750114573122721E-5</v>
      </c>
      <c r="J17" s="2"/>
    </row>
    <row r="18" spans="1:10">
      <c r="A18" s="3" t="s">
        <v>113</v>
      </c>
      <c r="B18">
        <v>3.1</v>
      </c>
      <c r="C18" s="4">
        <v>635</v>
      </c>
      <c r="D18">
        <f t="shared" si="0"/>
        <v>204.83870967741936</v>
      </c>
      <c r="E18" s="6">
        <f t="shared" si="1"/>
        <v>1.7734111213823112E-3</v>
      </c>
      <c r="F18" s="7">
        <f t="shared" si="4"/>
        <v>0.26580500297430365</v>
      </c>
      <c r="G18" s="8">
        <f t="shared" si="2"/>
        <v>9.3528435661487412E-4</v>
      </c>
      <c r="H18" s="8">
        <f t="shared" si="5"/>
        <v>9.8597073465077706E-2</v>
      </c>
      <c r="I18">
        <f t="shared" si="3"/>
        <v>1.6494998639724617E-4</v>
      </c>
      <c r="J18" s="4"/>
    </row>
    <row r="19" spans="1:10">
      <c r="A19" s="3" t="s">
        <v>100</v>
      </c>
      <c r="B19">
        <v>6.5</v>
      </c>
      <c r="C19" s="4">
        <v>1294</v>
      </c>
      <c r="D19">
        <f t="shared" si="0"/>
        <v>199.07692307692307</v>
      </c>
      <c r="E19" s="6">
        <f t="shared" si="1"/>
        <v>3.6138488048326153E-3</v>
      </c>
      <c r="F19" s="7">
        <f t="shared" si="4"/>
        <v>0.26941885177913627</v>
      </c>
      <c r="G19" s="8">
        <f t="shared" si="2"/>
        <v>1.9610801025795746E-3</v>
      </c>
      <c r="H19" s="8">
        <f t="shared" si="5"/>
        <v>0.10055815356765728</v>
      </c>
      <c r="I19">
        <f t="shared" si="3"/>
        <v>8.1671597935378468E-4</v>
      </c>
      <c r="J19" s="4"/>
    </row>
    <row r="20" spans="1:10">
      <c r="A20" s="3" t="s">
        <v>21</v>
      </c>
      <c r="B20">
        <v>31.8</v>
      </c>
      <c r="C20" s="4">
        <v>6296</v>
      </c>
      <c r="D20">
        <f t="shared" si="0"/>
        <v>197.98742138364778</v>
      </c>
      <c r="E20" s="6">
        <f t="shared" si="1"/>
        <v>1.7583301449170127E-2</v>
      </c>
      <c r="F20" s="7">
        <f t="shared" si="4"/>
        <v>0.28700215322830641</v>
      </c>
      <c r="G20" s="8">
        <f t="shared" si="2"/>
        <v>9.5942072710816107E-3</v>
      </c>
      <c r="H20" s="8">
        <f t="shared" si="5"/>
        <v>0.11015236083873889</v>
      </c>
      <c r="I20">
        <f t="shared" si="3"/>
        <v>3.2151304123886199E-4</v>
      </c>
      <c r="J20" s="2"/>
    </row>
    <row r="21" spans="1:10">
      <c r="A21" s="3" t="s">
        <v>135</v>
      </c>
      <c r="B21">
        <v>12.03</v>
      </c>
      <c r="C21" s="4">
        <v>2341</v>
      </c>
      <c r="D21">
        <f t="shared" si="0"/>
        <v>194.5968412302577</v>
      </c>
      <c r="E21" s="6">
        <f t="shared" si="1"/>
        <v>6.5378825750488038E-3</v>
      </c>
      <c r="F21" s="7">
        <f t="shared" si="4"/>
        <v>0.29354003580335519</v>
      </c>
      <c r="G21" s="8">
        <f t="shared" si="2"/>
        <v>3.6295067129280432E-3</v>
      </c>
      <c r="H21" s="8">
        <f t="shared" si="5"/>
        <v>0.11378186755166693</v>
      </c>
      <c r="I21">
        <f t="shared" si="3"/>
        <v>8.6222323007166535E-5</v>
      </c>
      <c r="J21" s="2"/>
    </row>
    <row r="22" spans="1:10">
      <c r="A22" s="3" t="s">
        <v>144</v>
      </c>
      <c r="B22">
        <v>3.13</v>
      </c>
      <c r="C22" s="4">
        <v>601</v>
      </c>
      <c r="D22">
        <f t="shared" si="0"/>
        <v>192.01277955271567</v>
      </c>
      <c r="E22" s="6">
        <f t="shared" si="1"/>
        <v>1.6784568251193212E-3</v>
      </c>
      <c r="F22" s="7">
        <f t="shared" si="4"/>
        <v>0.29521849262847449</v>
      </c>
      <c r="G22" s="8">
        <f t="shared" si="2"/>
        <v>9.4433549554985661E-4</v>
      </c>
      <c r="H22" s="8">
        <f t="shared" si="5"/>
        <v>0.11472620304721678</v>
      </c>
      <c r="I22">
        <f t="shared" si="3"/>
        <v>2.7036945556594277E-3</v>
      </c>
      <c r="J22" s="2"/>
    </row>
    <row r="23" spans="1:10">
      <c r="A23" s="3" t="s">
        <v>126</v>
      </c>
      <c r="B23">
        <v>81.349999999999994</v>
      </c>
      <c r="C23" s="4">
        <v>14176</v>
      </c>
      <c r="D23">
        <f t="shared" si="0"/>
        <v>174.25937307928703</v>
      </c>
      <c r="E23" s="6">
        <f t="shared" si="1"/>
        <v>3.9590355994827783E-2</v>
      </c>
      <c r="F23" s="7">
        <f t="shared" si="4"/>
        <v>0.33480884862330229</v>
      </c>
      <c r="G23" s="8">
        <f t="shared" si="2"/>
        <v>2.454367174536129E-2</v>
      </c>
      <c r="H23" s="8">
        <f t="shared" si="5"/>
        <v>0.13926987479257807</v>
      </c>
      <c r="I23">
        <f t="shared" si="3"/>
        <v>4.6078982708609717E-4</v>
      </c>
      <c r="J23" s="2"/>
    </row>
    <row r="24" spans="1:10">
      <c r="A24" s="3" t="s">
        <v>109</v>
      </c>
      <c r="B24">
        <v>13.36</v>
      </c>
      <c r="C24" s="4">
        <v>2285</v>
      </c>
      <c r="D24">
        <f t="shared" si="0"/>
        <v>171.03293413173654</v>
      </c>
      <c r="E24" s="6">
        <f t="shared" si="1"/>
        <v>6.3814872635568204E-3</v>
      </c>
      <c r="F24" s="7">
        <f t="shared" si="4"/>
        <v>0.3411903358868591</v>
      </c>
      <c r="G24" s="8">
        <f t="shared" si="2"/>
        <v>4.0307738723789404E-3</v>
      </c>
      <c r="H24" s="8">
        <f t="shared" si="5"/>
        <v>0.14330064866495701</v>
      </c>
      <c r="I24">
        <f t="shared" si="3"/>
        <v>8.8890601673829311E-4</v>
      </c>
      <c r="J24" s="2"/>
    </row>
    <row r="25" spans="1:10">
      <c r="A25" s="3" t="s">
        <v>19</v>
      </c>
      <c r="B25">
        <v>25.73</v>
      </c>
      <c r="C25" s="4">
        <v>4397</v>
      </c>
      <c r="D25">
        <f t="shared" si="0"/>
        <v>170.89001165954139</v>
      </c>
      <c r="E25" s="6">
        <f t="shared" si="1"/>
        <v>1.2279824725540192E-2</v>
      </c>
      <c r="F25" s="7">
        <f t="shared" si="4"/>
        <v>0.35347016061239928</v>
      </c>
      <c r="G25" s="8">
        <f t="shared" si="2"/>
        <v>7.762860159903455E-3</v>
      </c>
      <c r="H25" s="8">
        <f t="shared" si="5"/>
        <v>0.15106350882486047</v>
      </c>
      <c r="I25">
        <f t="shared" si="3"/>
        <v>7.9678209037988001E-5</v>
      </c>
      <c r="J25" s="2"/>
    </row>
    <row r="26" spans="1:10">
      <c r="A26" s="3" t="s">
        <v>129</v>
      </c>
      <c r="B26">
        <v>2.29</v>
      </c>
      <c r="C26" s="4">
        <v>390</v>
      </c>
      <c r="D26">
        <f t="shared" si="0"/>
        <v>170.3056768558952</v>
      </c>
      <c r="E26" s="6">
        <f t="shared" si="1"/>
        <v>1.0891816336048841E-3</v>
      </c>
      <c r="F26" s="7">
        <f t="shared" si="4"/>
        <v>0.35455934224600416</v>
      </c>
      <c r="G26" s="8">
        <f t="shared" si="2"/>
        <v>6.9090360537034249E-4</v>
      </c>
      <c r="H26" s="8">
        <f t="shared" si="5"/>
        <v>0.1517544124302308</v>
      </c>
      <c r="I26">
        <f t="shared" si="3"/>
        <v>9.8982553209939206E-4</v>
      </c>
      <c r="J26" s="2"/>
    </row>
    <row r="27" spans="1:10">
      <c r="A27" s="3" t="s">
        <v>20</v>
      </c>
      <c r="B27">
        <v>27.89</v>
      </c>
      <c r="C27" s="4">
        <v>4704</v>
      </c>
      <c r="D27">
        <f t="shared" si="0"/>
        <v>168.66260308354248</v>
      </c>
      <c r="E27" s="6">
        <f t="shared" si="1"/>
        <v>1.3137206165326602E-2</v>
      </c>
      <c r="F27" s="7">
        <f t="shared" si="4"/>
        <v>0.36769654841133076</v>
      </c>
      <c r="G27" s="8">
        <f t="shared" si="2"/>
        <v>8.4145421632222054E-3</v>
      </c>
      <c r="H27" s="8">
        <f t="shared" si="5"/>
        <v>0.16016895459345301</v>
      </c>
      <c r="I27">
        <f t="shared" si="3"/>
        <v>9.2007631717426486E-4</v>
      </c>
      <c r="J27" s="2"/>
    </row>
    <row r="28" spans="1:10">
      <c r="A28" s="3" t="s">
        <v>127</v>
      </c>
      <c r="B28">
        <v>25.35</v>
      </c>
      <c r="C28" s="4">
        <v>4230</v>
      </c>
      <c r="D28">
        <f t="shared" si="0"/>
        <v>166.86390532544377</v>
      </c>
      <c r="E28" s="6">
        <f t="shared" si="1"/>
        <v>1.1813431564483742E-2</v>
      </c>
      <c r="F28" s="7">
        <f t="shared" si="4"/>
        <v>0.37950997997581448</v>
      </c>
      <c r="G28" s="8">
        <f t="shared" si="2"/>
        <v>7.6482124000603413E-3</v>
      </c>
      <c r="H28" s="8">
        <f t="shared" si="5"/>
        <v>0.16781716699351334</v>
      </c>
      <c r="I28">
        <f t="shared" si="3"/>
        <v>9.0900464100591993E-4</v>
      </c>
      <c r="J28" s="4"/>
    </row>
    <row r="29" spans="1:10">
      <c r="A29" s="3" t="s">
        <v>44</v>
      </c>
      <c r="B29">
        <v>23.44</v>
      </c>
      <c r="C29" s="4">
        <v>3787</v>
      </c>
      <c r="D29">
        <f t="shared" si="0"/>
        <v>161.56143344709898</v>
      </c>
      <c r="E29" s="6">
        <f t="shared" si="1"/>
        <v>1.0576232939645373E-2</v>
      </c>
      <c r="F29" s="7">
        <f t="shared" si="4"/>
        <v>0.39008621291545986</v>
      </c>
      <c r="G29" s="8">
        <f t="shared" si="2"/>
        <v>7.071956554533112E-3</v>
      </c>
      <c r="H29" s="8">
        <f t="shared" si="5"/>
        <v>0.17488912354804645</v>
      </c>
      <c r="I29">
        <f t="shared" si="3"/>
        <v>7.8191102060169715E-4</v>
      </c>
      <c r="J29" s="2"/>
    </row>
    <row r="30" spans="1:10">
      <c r="A30" s="3" t="s">
        <v>39</v>
      </c>
      <c r="B30">
        <v>19.260000000000002</v>
      </c>
      <c r="C30" s="4">
        <v>3040</v>
      </c>
      <c r="D30">
        <f t="shared" si="0"/>
        <v>157.84008307372793</v>
      </c>
      <c r="E30" s="6">
        <f t="shared" si="1"/>
        <v>8.4900311952790953E-3</v>
      </c>
      <c r="F30" s="7">
        <f t="shared" si="4"/>
        <v>0.39857624411073894</v>
      </c>
      <c r="G30" s="8">
        <f t="shared" si="2"/>
        <v>5.8108311962588631E-3</v>
      </c>
      <c r="H30" s="8">
        <f t="shared" si="5"/>
        <v>0.18069995474430531</v>
      </c>
      <c r="I30">
        <f t="shared" si="3"/>
        <v>6.5578916232893192E-4</v>
      </c>
      <c r="J30" s="2"/>
    </row>
    <row r="31" spans="1:10">
      <c r="A31" s="3" t="s">
        <v>88</v>
      </c>
      <c r="B31">
        <v>15.71</v>
      </c>
      <c r="C31" s="4">
        <v>2444</v>
      </c>
      <c r="D31">
        <f t="shared" si="0"/>
        <v>155.56970082749839</v>
      </c>
      <c r="E31" s="6">
        <f t="shared" si="1"/>
        <v>6.8255382372572728E-3</v>
      </c>
      <c r="F31" s="7">
        <f t="shared" si="4"/>
        <v>0.40540178234799623</v>
      </c>
      <c r="G31" s="8">
        <f t="shared" si="2"/>
        <v>4.739779755619249E-3</v>
      </c>
      <c r="H31" s="8">
        <f t="shared" si="5"/>
        <v>0.18543973449992457</v>
      </c>
      <c r="I31">
        <f t="shared" si="3"/>
        <v>2.9661637409762742E-4</v>
      </c>
      <c r="J31" s="2"/>
    </row>
    <row r="32" spans="1:10">
      <c r="A32" s="3" t="s">
        <v>64</v>
      </c>
      <c r="B32">
        <v>7.07</v>
      </c>
      <c r="C32" s="4">
        <v>1097</v>
      </c>
      <c r="D32">
        <f t="shared" si="0"/>
        <v>155.16265912305516</v>
      </c>
      <c r="E32" s="6">
        <f t="shared" si="1"/>
        <v>3.0636724411911738E-3</v>
      </c>
      <c r="F32" s="7">
        <f t="shared" si="4"/>
        <v>0.40846545478918739</v>
      </c>
      <c r="G32" s="8">
        <f t="shared" si="2"/>
        <v>2.1330517423442451E-3</v>
      </c>
      <c r="H32" s="8">
        <f t="shared" si="5"/>
        <v>0.18757278624226881</v>
      </c>
      <c r="I32">
        <f t="shared" si="3"/>
        <v>1.1370735227026058E-3</v>
      </c>
      <c r="J32" s="2"/>
    </row>
    <row r="33" spans="1:10">
      <c r="A33" s="3" t="s">
        <v>130</v>
      </c>
      <c r="B33">
        <v>26.74</v>
      </c>
      <c r="C33" s="4">
        <v>4120</v>
      </c>
      <c r="D33">
        <f t="shared" si="0"/>
        <v>154.07629020194466</v>
      </c>
      <c r="E33" s="6">
        <f t="shared" si="1"/>
        <v>1.1506226488338775E-2</v>
      </c>
      <c r="F33" s="7">
        <f t="shared" si="4"/>
        <v>0.41997168127752615</v>
      </c>
      <c r="G33" s="8">
        <f t="shared" si="2"/>
        <v>8.0675818373812033E-3</v>
      </c>
      <c r="H33" s="8">
        <f t="shared" si="5"/>
        <v>0.19564036807965002</v>
      </c>
      <c r="I33">
        <f t="shared" si="3"/>
        <v>2.3126130524760147E-4</v>
      </c>
      <c r="J33" s="2"/>
    </row>
    <row r="34" spans="1:10">
      <c r="A34" s="3" t="s">
        <v>75</v>
      </c>
      <c r="B34">
        <v>5.18</v>
      </c>
      <c r="C34" s="4">
        <v>778</v>
      </c>
      <c r="D34">
        <f t="shared" ref="D34:D65" si="6">C34/B34</f>
        <v>150.1930501930502</v>
      </c>
      <c r="E34" s="6">
        <f t="shared" si="1"/>
        <v>2.1727777203707685E-3</v>
      </c>
      <c r="F34" s="7">
        <f t="shared" si="4"/>
        <v>0.42214445899789693</v>
      </c>
      <c r="G34" s="8">
        <f t="shared" si="2"/>
        <v>1.5628299894403378E-3</v>
      </c>
      <c r="H34" s="8">
        <f t="shared" si="5"/>
        <v>0.19720319806909037</v>
      </c>
      <c r="I34">
        <f t="shared" si="3"/>
        <v>2.3957426980530105E-3</v>
      </c>
      <c r="J34" s="2"/>
    </row>
    <row r="35" spans="1:10">
      <c r="A35" s="3" t="s">
        <v>82</v>
      </c>
      <c r="B35">
        <v>52.31</v>
      </c>
      <c r="C35" s="4">
        <v>7747</v>
      </c>
      <c r="D35">
        <f t="shared" si="6"/>
        <v>148.09787803479259</v>
      </c>
      <c r="E35" s="6">
        <f t="shared" si="1"/>
        <v>2.1635615680864195E-2</v>
      </c>
      <c r="F35" s="7">
        <f t="shared" si="4"/>
        <v>0.44378007467876113</v>
      </c>
      <c r="G35" s="8">
        <f t="shared" si="2"/>
        <v>1.5782169256298086E-2</v>
      </c>
      <c r="H35" s="8">
        <f t="shared" si="5"/>
        <v>0.21298536732538845</v>
      </c>
      <c r="I35">
        <f t="shared" si="3"/>
        <v>1.4121862576738642E-3</v>
      </c>
      <c r="J35" s="4"/>
    </row>
    <row r="36" spans="1:10">
      <c r="A36" s="3" t="s">
        <v>29</v>
      </c>
      <c r="B36">
        <v>30.69</v>
      </c>
      <c r="C36" s="4">
        <v>4534</v>
      </c>
      <c r="D36">
        <f t="shared" si="6"/>
        <v>147.73541870316063</v>
      </c>
      <c r="E36" s="6">
        <f t="shared" si="1"/>
        <v>1.2662434684011651E-2</v>
      </c>
      <c r="F36" s="7">
        <f t="shared" si="4"/>
        <v>0.45644250936277275</v>
      </c>
      <c r="G36" s="8">
        <f t="shared" si="2"/>
        <v>9.2593151304872535E-3</v>
      </c>
      <c r="H36" s="8">
        <f t="shared" si="5"/>
        <v>0.2222446824558757</v>
      </c>
      <c r="I36">
        <f t="shared" si="3"/>
        <v>1.7449140473171781E-3</v>
      </c>
      <c r="J36" s="2"/>
    </row>
    <row r="37" spans="1:10">
      <c r="A37" s="3" t="s">
        <v>119</v>
      </c>
      <c r="B37">
        <v>36.82</v>
      </c>
      <c r="C37" s="4">
        <v>5358</v>
      </c>
      <c r="D37">
        <f t="shared" si="6"/>
        <v>145.51873981531776</v>
      </c>
      <c r="E37" s="6">
        <f t="shared" si="1"/>
        <v>1.4963679981679407E-2</v>
      </c>
      <c r="F37" s="7">
        <f t="shared" si="4"/>
        <v>0.47140618934445216</v>
      </c>
      <c r="G37" s="8">
        <f t="shared" si="2"/>
        <v>1.1108764519535375E-2</v>
      </c>
      <c r="H37" s="8">
        <f t="shared" si="5"/>
        <v>0.23335344697541108</v>
      </c>
      <c r="I37">
        <f t="shared" si="3"/>
        <v>5.6318789036864658E-4</v>
      </c>
      <c r="J37" s="2"/>
    </row>
    <row r="38" spans="1:10">
      <c r="A38" s="3" t="s">
        <v>138</v>
      </c>
      <c r="B38">
        <v>11.58</v>
      </c>
      <c r="C38" s="4">
        <v>1663</v>
      </c>
      <c r="D38">
        <f t="shared" si="6"/>
        <v>143.60967184801382</v>
      </c>
      <c r="E38" s="6">
        <f t="shared" si="1"/>
        <v>4.6443821966280054E-3</v>
      </c>
      <c r="F38" s="7">
        <f t="shared" si="4"/>
        <v>0.47605057154108016</v>
      </c>
      <c r="G38" s="8">
        <f t="shared" si="2"/>
        <v>3.4937396289033036E-3</v>
      </c>
      <c r="H38" s="8">
        <f t="shared" si="5"/>
        <v>0.23684718660431439</v>
      </c>
      <c r="I38">
        <f t="shared" si="3"/>
        <v>3.1044026127410862E-4</v>
      </c>
      <c r="J38" s="2"/>
    </row>
    <row r="39" spans="1:10">
      <c r="A39" s="3" t="s">
        <v>18</v>
      </c>
      <c r="B39">
        <v>6.38</v>
      </c>
      <c r="C39" s="4">
        <v>916</v>
      </c>
      <c r="D39">
        <f t="shared" si="6"/>
        <v>143.57366771159874</v>
      </c>
      <c r="E39" s="6">
        <f t="shared" si="1"/>
        <v>2.5581804522617274E-3</v>
      </c>
      <c r="F39" s="7">
        <f t="shared" si="4"/>
        <v>0.47860875199334191</v>
      </c>
      <c r="G39" s="8">
        <f t="shared" si="2"/>
        <v>1.924875546839644E-3</v>
      </c>
      <c r="H39" s="8">
        <f t="shared" si="5"/>
        <v>0.23877206215115404</v>
      </c>
      <c r="I39">
        <f t="shared" si="3"/>
        <v>9.747208619280967E-4</v>
      </c>
      <c r="J39" s="2"/>
    </row>
    <row r="40" spans="1:10">
      <c r="A40" s="3" t="s">
        <v>59</v>
      </c>
      <c r="B40">
        <v>19.809999999999999</v>
      </c>
      <c r="C40" s="4">
        <v>2828</v>
      </c>
      <c r="D40">
        <f t="shared" si="6"/>
        <v>142.75618374558306</v>
      </c>
      <c r="E40" s="6">
        <f t="shared" si="1"/>
        <v>7.8979632303451588E-3</v>
      </c>
      <c r="F40" s="7">
        <f t="shared" si="4"/>
        <v>0.48650671522368705</v>
      </c>
      <c r="G40" s="8">
        <f t="shared" si="2"/>
        <v>5.9767687434002107E-3</v>
      </c>
      <c r="H40" s="8">
        <f t="shared" si="5"/>
        <v>0.24474883089455426</v>
      </c>
      <c r="I40">
        <f t="shared" si="3"/>
        <v>8.5187969721481349E-4</v>
      </c>
      <c r="J40" s="4"/>
    </row>
    <row r="41" spans="1:10">
      <c r="A41" s="3" t="s">
        <v>132</v>
      </c>
      <c r="B41">
        <v>16.98</v>
      </c>
      <c r="C41" s="4">
        <v>2400</v>
      </c>
      <c r="D41">
        <f t="shared" si="6"/>
        <v>141.34275618374559</v>
      </c>
      <c r="E41" s="6">
        <f t="shared" si="1"/>
        <v>6.7026562067992864E-3</v>
      </c>
      <c r="F41" s="7">
        <f t="shared" si="4"/>
        <v>0.49320937143048632</v>
      </c>
      <c r="G41" s="8">
        <f t="shared" si="2"/>
        <v>5.1229446372001814E-3</v>
      </c>
      <c r="H41" s="8">
        <f t="shared" si="5"/>
        <v>0.24987177553175444</v>
      </c>
      <c r="I41">
        <f t="shared" si="3"/>
        <v>2.2924085227349345E-4</v>
      </c>
      <c r="J41" s="2"/>
    </row>
    <row r="42" spans="1:10">
      <c r="A42" s="3" t="s">
        <v>86</v>
      </c>
      <c r="B42">
        <v>4.42</v>
      </c>
      <c r="C42" s="4">
        <v>614</v>
      </c>
      <c r="D42">
        <f t="shared" si="6"/>
        <v>138.91402714932127</v>
      </c>
      <c r="E42" s="6">
        <f t="shared" si="1"/>
        <v>1.7147628795728175E-3</v>
      </c>
      <c r="F42" s="7">
        <f t="shared" si="4"/>
        <v>0.49492413431005916</v>
      </c>
      <c r="G42" s="8">
        <f t="shared" si="2"/>
        <v>1.3335344697541108E-3</v>
      </c>
      <c r="H42" s="8">
        <f t="shared" si="5"/>
        <v>0.25120531000150853</v>
      </c>
      <c r="I42">
        <f t="shared" si="3"/>
        <v>2.8446269097232024E-4</v>
      </c>
      <c r="J42" s="2"/>
    </row>
    <row r="43" spans="1:10">
      <c r="A43" s="3" t="s">
        <v>114</v>
      </c>
      <c r="B43">
        <v>5.41</v>
      </c>
      <c r="C43" s="4">
        <v>746</v>
      </c>
      <c r="D43">
        <f t="shared" si="6"/>
        <v>137.89279112754159</v>
      </c>
      <c r="E43" s="6">
        <f t="shared" si="1"/>
        <v>2.083408970946778E-3</v>
      </c>
      <c r="F43" s="7">
        <f t="shared" si="4"/>
        <v>0.49700754328100594</v>
      </c>
      <c r="G43" s="8">
        <f t="shared" si="2"/>
        <v>1.6322220546085382E-3</v>
      </c>
      <c r="H43" s="8">
        <f t="shared" si="5"/>
        <v>0.25283753205611709</v>
      </c>
      <c r="I43">
        <f t="shared" si="3"/>
        <v>2.1267880853467758E-4</v>
      </c>
      <c r="J43" s="2"/>
    </row>
    <row r="44" spans="1:10">
      <c r="A44" s="3" t="s">
        <v>81</v>
      </c>
      <c r="B44">
        <v>3.9</v>
      </c>
      <c r="C44" s="4">
        <v>527</v>
      </c>
      <c r="D44">
        <f t="shared" si="6"/>
        <v>135.12820512820514</v>
      </c>
      <c r="E44" s="6">
        <f t="shared" si="1"/>
        <v>1.4717915920763433E-3</v>
      </c>
      <c r="F44" s="7">
        <f t="shared" si="4"/>
        <v>0.49847933487308227</v>
      </c>
      <c r="G44" s="8">
        <f t="shared" si="2"/>
        <v>1.1766480615477447E-3</v>
      </c>
      <c r="H44" s="8">
        <f t="shared" si="5"/>
        <v>0.25401418011766486</v>
      </c>
      <c r="I44">
        <f t="shared" si="3"/>
        <v>7.2089469735842071E-4</v>
      </c>
      <c r="J44" s="2"/>
    </row>
    <row r="45" spans="1:10">
      <c r="A45" s="3" t="s">
        <v>96</v>
      </c>
      <c r="B45">
        <v>12.6</v>
      </c>
      <c r="C45" s="4">
        <v>1655</v>
      </c>
      <c r="D45">
        <f t="shared" si="6"/>
        <v>131.34920634920636</v>
      </c>
      <c r="E45" s="6">
        <f t="shared" si="1"/>
        <v>4.6220400092720076E-3</v>
      </c>
      <c r="F45" s="7">
        <f t="shared" si="4"/>
        <v>0.50310137488235429</v>
      </c>
      <c r="G45" s="8">
        <f t="shared" si="2"/>
        <v>3.8014783526927136E-3</v>
      </c>
      <c r="H45" s="8">
        <f t="shared" si="5"/>
        <v>0.25781565847035759</v>
      </c>
      <c r="I45">
        <f t="shared" si="3"/>
        <v>2.9287843161407145E-3</v>
      </c>
      <c r="J45" s="2"/>
    </row>
    <row r="46" spans="1:10">
      <c r="A46" s="3" t="s">
        <v>74</v>
      </c>
      <c r="B46">
        <v>51.12</v>
      </c>
      <c r="C46" s="4">
        <v>6709</v>
      </c>
      <c r="D46">
        <f t="shared" si="6"/>
        <v>131.24021909233178</v>
      </c>
      <c r="E46" s="6">
        <f t="shared" si="1"/>
        <v>1.8736716871423503E-2</v>
      </c>
      <c r="F46" s="7">
        <f t="shared" si="4"/>
        <v>0.52183809175377782</v>
      </c>
      <c r="G46" s="8">
        <f t="shared" si="2"/>
        <v>1.5423140745210439E-2</v>
      </c>
      <c r="H46" s="8">
        <f t="shared" si="5"/>
        <v>0.27323879921556804</v>
      </c>
      <c r="I46">
        <f t="shared" si="3"/>
        <v>2.4961527397537875E-4</v>
      </c>
      <c r="J46" s="2"/>
    </row>
    <row r="47" spans="1:10">
      <c r="A47" s="3" t="s">
        <v>50</v>
      </c>
      <c r="B47">
        <v>4.29</v>
      </c>
      <c r="C47" s="4">
        <v>558</v>
      </c>
      <c r="D47">
        <f t="shared" si="6"/>
        <v>130.06993006993008</v>
      </c>
      <c r="E47" s="6">
        <f t="shared" si="1"/>
        <v>1.5583675680808341E-3</v>
      </c>
      <c r="F47" s="7">
        <f t="shared" si="4"/>
        <v>0.52339645932185863</v>
      </c>
      <c r="G47" s="8">
        <f t="shared" si="2"/>
        <v>1.2943128677025191E-3</v>
      </c>
      <c r="H47" s="8">
        <f t="shared" si="5"/>
        <v>0.27453311208327058</v>
      </c>
      <c r="I47">
        <f t="shared" si="3"/>
        <v>1.6474330599753617E-3</v>
      </c>
      <c r="J47" s="2"/>
    </row>
    <row r="48" spans="1:10">
      <c r="A48" s="3" t="s">
        <v>27</v>
      </c>
      <c r="B48">
        <v>26.63</v>
      </c>
      <c r="C48" s="4">
        <v>3336</v>
      </c>
      <c r="D48">
        <f t="shared" si="6"/>
        <v>125.27224934284642</v>
      </c>
      <c r="E48" s="6">
        <f t="shared" si="1"/>
        <v>9.3166921274510078E-3</v>
      </c>
      <c r="F48" s="7">
        <f t="shared" si="4"/>
        <v>0.53271315144930964</v>
      </c>
      <c r="G48" s="8">
        <f t="shared" si="2"/>
        <v>8.0343943279529342E-3</v>
      </c>
      <c r="H48" s="8">
        <f t="shared" si="5"/>
        <v>0.28256750641122352</v>
      </c>
      <c r="I48">
        <f t="shared" si="3"/>
        <v>4.5436598479525747E-4</v>
      </c>
      <c r="J48" s="2"/>
    </row>
    <row r="49" spans="1:10">
      <c r="A49" s="3" t="s">
        <v>76</v>
      </c>
      <c r="B49">
        <v>7.03</v>
      </c>
      <c r="C49" s="4">
        <v>856</v>
      </c>
      <c r="D49">
        <f t="shared" si="6"/>
        <v>121.76386913229018</v>
      </c>
      <c r="E49" s="6">
        <f t="shared" si="1"/>
        <v>2.3906140470917455E-3</v>
      </c>
      <c r="F49" s="7">
        <f t="shared" si="4"/>
        <v>0.53510376549640137</v>
      </c>
      <c r="G49" s="8">
        <f t="shared" si="2"/>
        <v>2.1209835570976015E-3</v>
      </c>
      <c r="H49" s="8">
        <f t="shared" si="5"/>
        <v>0.28468848996832113</v>
      </c>
      <c r="I49">
        <f t="shared" si="3"/>
        <v>4.7894029283110373E-4</v>
      </c>
      <c r="J49" s="2"/>
    </row>
    <row r="50" spans="1:10">
      <c r="A50" s="3" t="s">
        <v>107</v>
      </c>
      <c r="B50">
        <v>7</v>
      </c>
      <c r="C50" s="4">
        <v>819</v>
      </c>
      <c r="D50">
        <f t="shared" si="6"/>
        <v>117</v>
      </c>
      <c r="E50" s="6">
        <f t="shared" si="1"/>
        <v>2.2872814305702565E-3</v>
      </c>
      <c r="F50" s="7">
        <f t="shared" si="4"/>
        <v>0.53739104692697159</v>
      </c>
      <c r="G50" s="8">
        <f t="shared" si="2"/>
        <v>2.1119324181626186E-3</v>
      </c>
      <c r="H50" s="8">
        <f t="shared" si="5"/>
        <v>0.28680042238648373</v>
      </c>
      <c r="I50">
        <f t="shared" si="3"/>
        <v>4.3436902775970121E-4</v>
      </c>
      <c r="J50" s="2"/>
    </row>
    <row r="51" spans="1:10">
      <c r="A51" s="3" t="s">
        <v>55</v>
      </c>
      <c r="B51">
        <v>6.32</v>
      </c>
      <c r="C51" s="4">
        <v>737</v>
      </c>
      <c r="D51">
        <f t="shared" si="6"/>
        <v>116.6139240506329</v>
      </c>
      <c r="E51" s="6">
        <f t="shared" si="1"/>
        <v>2.0582740101712806E-3</v>
      </c>
      <c r="F51" s="7">
        <f t="shared" si="4"/>
        <v>0.53944932093714293</v>
      </c>
      <c r="G51" s="8">
        <f t="shared" si="2"/>
        <v>1.9067732689696788E-3</v>
      </c>
      <c r="H51" s="8">
        <f t="shared" si="5"/>
        <v>0.28870719565545339</v>
      </c>
      <c r="I51">
        <f t="shared" si="3"/>
        <v>5.6117052970963699E-4</v>
      </c>
      <c r="J51" s="2"/>
    </row>
    <row r="52" spans="1:10">
      <c r="A52" s="3" t="s">
        <v>58</v>
      </c>
      <c r="B52">
        <v>8.08</v>
      </c>
      <c r="C52" s="4">
        <v>935</v>
      </c>
      <c r="D52">
        <f t="shared" si="6"/>
        <v>115.71782178217822</v>
      </c>
      <c r="E52" s="6">
        <f t="shared" si="1"/>
        <v>2.6112431472322217E-3</v>
      </c>
      <c r="F52" s="7">
        <f t="shared" si="4"/>
        <v>0.5420605640843752</v>
      </c>
      <c r="G52" s="8">
        <f t="shared" si="2"/>
        <v>2.4377734198219943E-3</v>
      </c>
      <c r="H52" s="8">
        <f t="shared" si="5"/>
        <v>0.29114496907527537</v>
      </c>
      <c r="I52">
        <f t="shared" si="3"/>
        <v>4.8452885615188346E-4</v>
      </c>
      <c r="J52" s="2"/>
    </row>
    <row r="53" spans="1:10">
      <c r="A53" s="3" t="s">
        <v>42</v>
      </c>
      <c r="B53">
        <v>6.97</v>
      </c>
      <c r="C53" s="4">
        <v>806</v>
      </c>
      <c r="D53">
        <f t="shared" si="6"/>
        <v>115.63845050215208</v>
      </c>
      <c r="E53" s="6">
        <f t="shared" si="1"/>
        <v>2.2509753761167602E-3</v>
      </c>
      <c r="F53" s="7">
        <f t="shared" si="4"/>
        <v>0.54431153946049193</v>
      </c>
      <c r="G53" s="8">
        <f t="shared" si="2"/>
        <v>2.1028812792276363E-3</v>
      </c>
      <c r="H53" s="8">
        <f t="shared" si="5"/>
        <v>0.29324785035450301</v>
      </c>
      <c r="I53">
        <f t="shared" si="3"/>
        <v>1.3315852832684327E-3</v>
      </c>
      <c r="J53" s="2"/>
    </row>
    <row r="54" spans="1:10">
      <c r="A54" s="3" t="s">
        <v>133</v>
      </c>
      <c r="B54">
        <v>19.05</v>
      </c>
      <c r="C54" s="4">
        <v>2194</v>
      </c>
      <c r="D54">
        <f t="shared" si="6"/>
        <v>115.17060367454067</v>
      </c>
      <c r="E54" s="6">
        <f t="shared" si="1"/>
        <v>6.1273448823823476E-3</v>
      </c>
      <c r="F54" s="7">
        <f t="shared" si="4"/>
        <v>0.55043888434287425</v>
      </c>
      <c r="G54" s="8">
        <f t="shared" si="2"/>
        <v>5.7474732237139843E-3</v>
      </c>
      <c r="H54" s="8">
        <f t="shared" si="5"/>
        <v>0.29899532357821701</v>
      </c>
      <c r="I54">
        <f t="shared" si="3"/>
        <v>1.4941120068376335E-3</v>
      </c>
      <c r="J54" s="2"/>
    </row>
    <row r="55" spans="1:10">
      <c r="A55" s="3" t="s">
        <v>118</v>
      </c>
      <c r="B55">
        <v>21.16</v>
      </c>
      <c r="C55" s="4">
        <v>2419</v>
      </c>
      <c r="D55">
        <f t="shared" si="6"/>
        <v>114.3194706994329</v>
      </c>
      <c r="E55" s="6">
        <f t="shared" si="1"/>
        <v>6.7557189017697803E-3</v>
      </c>
      <c r="F55" s="7">
        <f t="shared" si="4"/>
        <v>0.55719460324464398</v>
      </c>
      <c r="G55" s="8">
        <f t="shared" si="2"/>
        <v>6.3840699954744303E-3</v>
      </c>
      <c r="H55" s="8">
        <f t="shared" si="5"/>
        <v>0.30537939357369143</v>
      </c>
      <c r="I55">
        <f t="shared" si="3"/>
        <v>1.7914115213719939E-3</v>
      </c>
      <c r="J55" s="2"/>
    </row>
    <row r="56" spans="1:10">
      <c r="A56" s="3" t="s">
        <v>84</v>
      </c>
      <c r="B56">
        <v>25.11</v>
      </c>
      <c r="C56" s="4">
        <v>2849</v>
      </c>
      <c r="D56">
        <f t="shared" si="6"/>
        <v>113.46077260055755</v>
      </c>
      <c r="E56" s="6">
        <f t="shared" si="1"/>
        <v>7.9566114721546528E-3</v>
      </c>
      <c r="F56" s="7">
        <f t="shared" si="4"/>
        <v>0.56515121471679863</v>
      </c>
      <c r="G56" s="8">
        <f t="shared" si="2"/>
        <v>7.5758032885804797E-3</v>
      </c>
      <c r="H56" s="8">
        <f t="shared" si="5"/>
        <v>0.31295519686227191</v>
      </c>
      <c r="I56">
        <f t="shared" si="3"/>
        <v>1.4293151219307298E-3</v>
      </c>
      <c r="J56" s="2"/>
    </row>
    <row r="57" spans="1:10">
      <c r="A57" s="3" t="s">
        <v>32</v>
      </c>
      <c r="B57">
        <v>19.47</v>
      </c>
      <c r="C57" s="4">
        <v>2163</v>
      </c>
      <c r="D57">
        <f t="shared" si="6"/>
        <v>111.09399075500771</v>
      </c>
      <c r="E57" s="6">
        <f t="shared" si="1"/>
        <v>6.0407689063778566E-3</v>
      </c>
      <c r="F57" s="7">
        <f t="shared" si="4"/>
        <v>0.57119198362317647</v>
      </c>
      <c r="G57" s="8">
        <f t="shared" si="2"/>
        <v>5.8741891688037411E-3</v>
      </c>
      <c r="H57" s="8">
        <f t="shared" si="5"/>
        <v>0.31882938603107563</v>
      </c>
      <c r="I57">
        <f t="shared" si="3"/>
        <v>5.3520117468638939E-4</v>
      </c>
      <c r="J57" s="2"/>
    </row>
    <row r="58" spans="1:10">
      <c r="A58" s="3" t="s">
        <v>89</v>
      </c>
      <c r="B58">
        <v>7.11</v>
      </c>
      <c r="C58" s="4">
        <v>775</v>
      </c>
      <c r="D58">
        <f t="shared" si="6"/>
        <v>109.00140646976089</v>
      </c>
      <c r="E58" s="6">
        <f t="shared" si="1"/>
        <v>2.1643994001122693E-3</v>
      </c>
      <c r="F58" s="7">
        <f t="shared" si="4"/>
        <v>0.57335638302328873</v>
      </c>
      <c r="G58" s="8">
        <f t="shared" si="2"/>
        <v>2.1451199275908887E-3</v>
      </c>
      <c r="H58" s="8">
        <f t="shared" si="5"/>
        <v>0.3209745059586665</v>
      </c>
      <c r="I58">
        <f t="shared" si="3"/>
        <v>3.4533771142411518E-4</v>
      </c>
      <c r="J58" s="2"/>
    </row>
    <row r="59" spans="1:10">
      <c r="A59" s="3" t="s">
        <v>52</v>
      </c>
      <c r="B59">
        <v>4.5199999999999996</v>
      </c>
      <c r="C59" s="4">
        <v>487</v>
      </c>
      <c r="D59">
        <f t="shared" si="6"/>
        <v>107.74336283185842</v>
      </c>
      <c r="E59" s="6">
        <f t="shared" si="1"/>
        <v>1.3600806552963552E-3</v>
      </c>
      <c r="F59" s="7">
        <f t="shared" si="4"/>
        <v>0.57471646367858509</v>
      </c>
      <c r="G59" s="8">
        <f t="shared" si="2"/>
        <v>1.3637049328707193E-3</v>
      </c>
      <c r="H59" s="8">
        <f t="shared" si="5"/>
        <v>0.32233821089153725</v>
      </c>
      <c r="I59">
        <f t="shared" si="3"/>
        <v>1.3425899311895195E-3</v>
      </c>
      <c r="J59" s="2"/>
    </row>
    <row r="60" spans="1:10">
      <c r="A60" s="3" t="s">
        <v>104</v>
      </c>
      <c r="B60">
        <v>17.14</v>
      </c>
      <c r="C60" s="4">
        <v>1810</v>
      </c>
      <c r="D60">
        <f t="shared" si="6"/>
        <v>105.60093348891482</v>
      </c>
      <c r="E60" s="6">
        <f t="shared" si="1"/>
        <v>5.0549198892944616E-3</v>
      </c>
      <c r="F60" s="7">
        <f t="shared" si="4"/>
        <v>0.57977138356787949</v>
      </c>
      <c r="G60" s="8">
        <f t="shared" si="2"/>
        <v>5.171217378186755E-3</v>
      </c>
      <c r="H60" s="8">
        <f t="shared" si="5"/>
        <v>0.32750942826972401</v>
      </c>
      <c r="I60">
        <f t="shared" si="3"/>
        <v>9.3902125512607126E-5</v>
      </c>
      <c r="J60" s="4"/>
    </row>
    <row r="61" spans="1:10">
      <c r="A61" s="3" t="s">
        <v>142</v>
      </c>
      <c r="B61">
        <v>1.18</v>
      </c>
      <c r="C61" s="4">
        <v>123</v>
      </c>
      <c r="D61">
        <f t="shared" si="6"/>
        <v>104.23728813559323</v>
      </c>
      <c r="E61" s="6">
        <f t="shared" si="1"/>
        <v>3.4351113059846342E-4</v>
      </c>
      <c r="F61" s="7">
        <f t="shared" si="4"/>
        <v>0.58011489469847799</v>
      </c>
      <c r="G61" s="8">
        <f t="shared" si="2"/>
        <v>3.5601146477598429E-4</v>
      </c>
      <c r="H61" s="8">
        <f t="shared" si="5"/>
        <v>0.3278654397345</v>
      </c>
      <c r="I61">
        <f t="shared" si="3"/>
        <v>2.8439992624398891E-3</v>
      </c>
      <c r="J61" s="2"/>
    </row>
    <row r="62" spans="1:10">
      <c r="A62" s="3" t="s">
        <v>124</v>
      </c>
      <c r="B62">
        <v>35.24</v>
      </c>
      <c r="C62" s="4">
        <v>3630</v>
      </c>
      <c r="D62">
        <f t="shared" si="6"/>
        <v>103.00794551645856</v>
      </c>
      <c r="E62" s="6">
        <f t="shared" si="1"/>
        <v>1.013776751278392E-2</v>
      </c>
      <c r="F62" s="7">
        <f t="shared" si="4"/>
        <v>0.59025266221126194</v>
      </c>
      <c r="G62" s="8">
        <f t="shared" si="2"/>
        <v>1.0632071202292957E-2</v>
      </c>
      <c r="H62" s="8">
        <f t="shared" si="5"/>
        <v>0.33849751093679298</v>
      </c>
      <c r="I62">
        <f t="shared" si="3"/>
        <v>2.6368890562055158E-3</v>
      </c>
      <c r="J62" s="2"/>
    </row>
    <row r="63" spans="1:10">
      <c r="A63" s="3" t="s">
        <v>26</v>
      </c>
      <c r="B63">
        <v>32.58</v>
      </c>
      <c r="C63" s="4">
        <v>3348</v>
      </c>
      <c r="D63">
        <f t="shared" si="6"/>
        <v>102.76243093922652</v>
      </c>
      <c r="E63" s="6">
        <f t="shared" si="1"/>
        <v>9.3502054084850048E-3</v>
      </c>
      <c r="F63" s="7">
        <f t="shared" si="4"/>
        <v>0.5996028676197469</v>
      </c>
      <c r="G63" s="8">
        <f t="shared" si="2"/>
        <v>9.8295368833911604E-3</v>
      </c>
      <c r="H63" s="8">
        <f t="shared" si="5"/>
        <v>0.34832704782018414</v>
      </c>
      <c r="I63">
        <f t="shared" si="3"/>
        <v>4.6665060682221648E-4</v>
      </c>
      <c r="J63" s="4"/>
    </row>
    <row r="64" spans="1:10">
      <c r="A64" s="3" t="s">
        <v>123</v>
      </c>
      <c r="B64">
        <v>5.72</v>
      </c>
      <c r="C64" s="4">
        <v>584</v>
      </c>
      <c r="D64">
        <f t="shared" si="6"/>
        <v>102.09790209790211</v>
      </c>
      <c r="E64" s="6">
        <f t="shared" si="1"/>
        <v>1.6309796769878263E-3</v>
      </c>
      <c r="F64" s="7">
        <f t="shared" si="4"/>
        <v>0.60123384729673468</v>
      </c>
      <c r="G64" s="8">
        <f t="shared" si="2"/>
        <v>1.7257504902700256E-3</v>
      </c>
      <c r="H64" s="8">
        <f t="shared" si="5"/>
        <v>0.35005279831045416</v>
      </c>
      <c r="I64">
        <f t="shared" si="3"/>
        <v>6.849333138643221E-4</v>
      </c>
      <c r="J64" s="2"/>
    </row>
    <row r="65" spans="1:10">
      <c r="A65" s="3" t="s">
        <v>122</v>
      </c>
      <c r="B65">
        <v>8.33</v>
      </c>
      <c r="C65" s="4">
        <v>845</v>
      </c>
      <c r="D65">
        <f t="shared" si="6"/>
        <v>101.4405762304922</v>
      </c>
      <c r="E65" s="6">
        <f t="shared" si="1"/>
        <v>2.3598935394772485E-3</v>
      </c>
      <c r="F65" s="7">
        <f t="shared" si="4"/>
        <v>0.60359374083621198</v>
      </c>
      <c r="G65" s="8">
        <f t="shared" si="2"/>
        <v>2.5131995776135163E-3</v>
      </c>
      <c r="H65" s="8">
        <f t="shared" si="5"/>
        <v>0.35256599788806769</v>
      </c>
      <c r="I65">
        <f t="shared" si="3"/>
        <v>2.027439280693849E-3</v>
      </c>
      <c r="J65" s="2"/>
    </row>
    <row r="66" spans="1:10">
      <c r="A66" s="3" t="s">
        <v>71</v>
      </c>
      <c r="B66">
        <v>23.78</v>
      </c>
      <c r="C66" s="4">
        <v>2339</v>
      </c>
      <c r="D66">
        <f t="shared" ref="D66:D97" si="7">C66/B66</f>
        <v>98.359966358284268</v>
      </c>
      <c r="E66" s="6">
        <f t="shared" si="1"/>
        <v>6.5322970282098046E-3</v>
      </c>
      <c r="F66" s="7">
        <f t="shared" si="4"/>
        <v>0.61012603786442177</v>
      </c>
      <c r="G66" s="8">
        <f t="shared" si="2"/>
        <v>7.1745361291295825E-3</v>
      </c>
      <c r="H66" s="8">
        <f t="shared" si="5"/>
        <v>0.3597405340171973</v>
      </c>
      <c r="I66">
        <f t="shared" si="3"/>
        <v>2.1038686883050883E-3</v>
      </c>
      <c r="J66" s="4"/>
    </row>
    <row r="67" spans="1:10">
      <c r="A67" s="3" t="s">
        <v>43</v>
      </c>
      <c r="B67">
        <v>24.61</v>
      </c>
      <c r="C67" s="4">
        <v>2415</v>
      </c>
      <c r="D67">
        <f t="shared" si="7"/>
        <v>98.130841121495322</v>
      </c>
      <c r="E67" s="6">
        <f t="shared" ref="E67:E130" si="8">C67/358067</f>
        <v>6.7445478080917819E-3</v>
      </c>
      <c r="F67" s="7">
        <f t="shared" si="4"/>
        <v>0.61687058567251352</v>
      </c>
      <c r="G67" s="8">
        <f t="shared" ref="G67:G130" si="9">B67/3314.5</f>
        <v>7.4249509729974357E-3</v>
      </c>
      <c r="H67" s="8">
        <f t="shared" si="5"/>
        <v>0.36716548499019475</v>
      </c>
      <c r="I67">
        <f t="shared" ref="I67:I130" si="10">F67*H68-F68*H67</f>
        <v>1.5571969456522616E-3</v>
      </c>
      <c r="J67" s="2"/>
    </row>
    <row r="68" spans="1:10">
      <c r="A68" s="3" t="s">
        <v>106</v>
      </c>
      <c r="B68">
        <v>18.13</v>
      </c>
      <c r="C68" s="4">
        <v>1772</v>
      </c>
      <c r="D68">
        <f t="shared" si="7"/>
        <v>97.738554881412028</v>
      </c>
      <c r="E68" s="6">
        <f t="shared" si="8"/>
        <v>4.9487944993534729E-3</v>
      </c>
      <c r="F68" s="7">
        <f t="shared" ref="F68:F131" si="11">F67+E68</f>
        <v>0.621819380171867</v>
      </c>
      <c r="G68" s="8">
        <f t="shared" si="9"/>
        <v>5.4699049630411826E-3</v>
      </c>
      <c r="H68" s="8">
        <f t="shared" ref="H68:H131" si="12">H67+G68</f>
        <v>0.37263538995323592</v>
      </c>
      <c r="I68">
        <f t="shared" si="10"/>
        <v>2.3491511148223676E-3</v>
      </c>
      <c r="J68" s="2"/>
    </row>
    <row r="69" spans="1:10">
      <c r="A69" s="3" t="s">
        <v>25</v>
      </c>
      <c r="B69">
        <v>26.95</v>
      </c>
      <c r="C69" s="4">
        <v>2601</v>
      </c>
      <c r="D69">
        <f t="shared" si="7"/>
        <v>96.512059369202234</v>
      </c>
      <c r="E69" s="6">
        <f t="shared" si="8"/>
        <v>7.2640036641187268E-3</v>
      </c>
      <c r="F69" s="7">
        <f t="shared" si="11"/>
        <v>0.62908338383598572</v>
      </c>
      <c r="G69" s="8">
        <f t="shared" si="9"/>
        <v>8.1309398099260813E-3</v>
      </c>
      <c r="H69" s="8">
        <f t="shared" si="12"/>
        <v>0.38076632976316199</v>
      </c>
      <c r="I69">
        <f t="shared" si="10"/>
        <v>2.9456996084324116E-3</v>
      </c>
      <c r="J69" s="4"/>
    </row>
    <row r="70" spans="1:10">
      <c r="A70" s="3" t="s">
        <v>137</v>
      </c>
      <c r="B70">
        <v>33.549999999999997</v>
      </c>
      <c r="C70" s="4">
        <v>3218</v>
      </c>
      <c r="D70">
        <f t="shared" si="7"/>
        <v>95.916542473919534</v>
      </c>
      <c r="E70" s="6">
        <f t="shared" si="8"/>
        <v>8.9871448639500424E-3</v>
      </c>
      <c r="F70" s="7">
        <f t="shared" si="11"/>
        <v>0.63807052869993575</v>
      </c>
      <c r="G70" s="8">
        <f t="shared" si="9"/>
        <v>1.0122190375622266E-2</v>
      </c>
      <c r="H70" s="8">
        <f t="shared" si="12"/>
        <v>0.39088852013878428</v>
      </c>
      <c r="I70">
        <f t="shared" si="10"/>
        <v>2.6235984038030513E-3</v>
      </c>
      <c r="J70" s="2"/>
    </row>
    <row r="71" spans="1:10">
      <c r="A71" s="3" t="s">
        <v>134</v>
      </c>
      <c r="B71">
        <v>29.79</v>
      </c>
      <c r="C71" s="4">
        <v>2850</v>
      </c>
      <c r="D71">
        <f t="shared" si="7"/>
        <v>95.669687814702925</v>
      </c>
      <c r="E71" s="6">
        <f t="shared" si="8"/>
        <v>7.9594042455741528E-3</v>
      </c>
      <c r="F71" s="7">
        <f t="shared" si="11"/>
        <v>0.64602993294550992</v>
      </c>
      <c r="G71" s="8">
        <f t="shared" si="9"/>
        <v>8.9877809624377726E-3</v>
      </c>
      <c r="H71" s="8">
        <f t="shared" si="12"/>
        <v>0.39987630110122208</v>
      </c>
      <c r="I71">
        <f t="shared" si="10"/>
        <v>3.726840996459313E-3</v>
      </c>
      <c r="J71" s="2"/>
    </row>
    <row r="72" spans="1:10">
      <c r="A72" s="3" t="s">
        <v>48</v>
      </c>
      <c r="B72">
        <v>41.22</v>
      </c>
      <c r="C72" s="4">
        <v>3857</v>
      </c>
      <c r="D72">
        <f t="shared" si="7"/>
        <v>93.571081999029602</v>
      </c>
      <c r="E72" s="6">
        <f t="shared" si="8"/>
        <v>1.0771727079010352E-2</v>
      </c>
      <c r="F72" s="7">
        <f t="shared" si="11"/>
        <v>0.65680166002452023</v>
      </c>
      <c r="G72" s="8">
        <f t="shared" si="9"/>
        <v>1.2436264896666164E-2</v>
      </c>
      <c r="H72" s="8">
        <f t="shared" si="12"/>
        <v>0.41231256599788824</v>
      </c>
      <c r="I72">
        <f t="shared" si="10"/>
        <v>3.473122574214893E-3</v>
      </c>
      <c r="J72" s="4"/>
    </row>
    <row r="73" spans="1:10">
      <c r="A73" s="3" t="s">
        <v>140</v>
      </c>
      <c r="B73">
        <v>38.33</v>
      </c>
      <c r="C73" s="4">
        <v>3580</v>
      </c>
      <c r="D73">
        <f t="shared" si="7"/>
        <v>93.399426037046709</v>
      </c>
      <c r="E73" s="6">
        <f t="shared" si="8"/>
        <v>9.9981288418089353E-3</v>
      </c>
      <c r="F73" s="7">
        <f t="shared" si="11"/>
        <v>0.66679978886632918</v>
      </c>
      <c r="G73" s="8">
        <f t="shared" si="9"/>
        <v>1.1564338512596167E-2</v>
      </c>
      <c r="H73" s="8">
        <f t="shared" si="12"/>
        <v>0.42387690451048443</v>
      </c>
      <c r="I73">
        <f t="shared" si="10"/>
        <v>5.9536074127236605E-4</v>
      </c>
      <c r="J73" s="2"/>
    </row>
    <row r="74" spans="1:10">
      <c r="A74" s="3" t="s">
        <v>79</v>
      </c>
      <c r="B74">
        <v>6.49</v>
      </c>
      <c r="C74" s="4">
        <v>600</v>
      </c>
      <c r="D74">
        <f t="shared" si="7"/>
        <v>92.449922958397536</v>
      </c>
      <c r="E74" s="6">
        <f t="shared" si="8"/>
        <v>1.6756640516998216E-3</v>
      </c>
      <c r="F74" s="7">
        <f t="shared" si="11"/>
        <v>0.66847545291802901</v>
      </c>
      <c r="G74" s="8">
        <f t="shared" si="9"/>
        <v>1.9580630562679138E-3</v>
      </c>
      <c r="H74" s="8">
        <f t="shared" si="12"/>
        <v>0.42583496756675232</v>
      </c>
      <c r="I74">
        <f t="shared" si="10"/>
        <v>8.7221472770915298E-4</v>
      </c>
      <c r="J74" s="2"/>
    </row>
    <row r="75" spans="1:10">
      <c r="A75" s="3" t="s">
        <v>77</v>
      </c>
      <c r="B75">
        <v>9.16</v>
      </c>
      <c r="C75" s="4">
        <v>820</v>
      </c>
      <c r="D75">
        <f t="shared" si="7"/>
        <v>89.519650655021834</v>
      </c>
      <c r="E75" s="6">
        <f t="shared" si="8"/>
        <v>2.2900742039897561E-3</v>
      </c>
      <c r="F75" s="7">
        <f t="shared" si="11"/>
        <v>0.67076552712201876</v>
      </c>
      <c r="G75" s="8">
        <f t="shared" si="9"/>
        <v>2.7636144214813699E-3</v>
      </c>
      <c r="H75" s="8">
        <f t="shared" si="12"/>
        <v>0.4285985819882337</v>
      </c>
      <c r="I75">
        <f t="shared" si="10"/>
        <v>2.0961218238486623E-3</v>
      </c>
      <c r="J75" s="2"/>
    </row>
    <row r="76" spans="1:10">
      <c r="A76" s="3" t="s">
        <v>23</v>
      </c>
      <c r="B76">
        <v>21.85</v>
      </c>
      <c r="C76" s="4">
        <v>1943</v>
      </c>
      <c r="D76">
        <f t="shared" si="7"/>
        <v>88.924485125858112</v>
      </c>
      <c r="E76" s="6">
        <f t="shared" si="8"/>
        <v>5.4263587540879224E-3</v>
      </c>
      <c r="F76" s="7">
        <f t="shared" si="11"/>
        <v>0.67619188587610668</v>
      </c>
      <c r="G76" s="8">
        <f t="shared" si="9"/>
        <v>6.5922461909790316E-3</v>
      </c>
      <c r="H76" s="8">
        <f t="shared" si="12"/>
        <v>0.43519082817921273</v>
      </c>
      <c r="I76">
        <f t="shared" si="10"/>
        <v>3.1271039973542747E-3</v>
      </c>
      <c r="J76" s="2"/>
    </row>
    <row r="77" spans="1:10">
      <c r="A77" s="3" t="s">
        <v>94</v>
      </c>
      <c r="B77">
        <v>31.61</v>
      </c>
      <c r="C77" s="4">
        <v>2733</v>
      </c>
      <c r="D77">
        <f t="shared" si="7"/>
        <v>86.459981018664976</v>
      </c>
      <c r="E77" s="6">
        <f t="shared" si="8"/>
        <v>7.6326497554926875E-3</v>
      </c>
      <c r="F77" s="7">
        <f t="shared" si="11"/>
        <v>0.6838245356315994</v>
      </c>
      <c r="G77" s="8">
        <f t="shared" si="9"/>
        <v>9.5368833911600535E-3</v>
      </c>
      <c r="H77" s="8">
        <f t="shared" si="12"/>
        <v>0.44472771157037277</v>
      </c>
      <c r="I77">
        <f t="shared" si="10"/>
        <v>2.7711917562916466E-3</v>
      </c>
      <c r="J77" s="2"/>
    </row>
    <row r="78" spans="1:10">
      <c r="A78" s="3" t="s">
        <v>33</v>
      </c>
      <c r="B78">
        <v>27.82</v>
      </c>
      <c r="C78" s="4">
        <v>2390</v>
      </c>
      <c r="D78">
        <f t="shared" si="7"/>
        <v>85.909417685118612</v>
      </c>
      <c r="E78" s="6">
        <f t="shared" si="8"/>
        <v>6.6747284726042895E-3</v>
      </c>
      <c r="F78" s="7">
        <f t="shared" si="11"/>
        <v>0.6904992641042037</v>
      </c>
      <c r="G78" s="8">
        <f t="shared" si="9"/>
        <v>8.3934228390405794E-3</v>
      </c>
      <c r="H78" s="8">
        <f t="shared" si="12"/>
        <v>0.45312113440941337</v>
      </c>
      <c r="I78">
        <f t="shared" si="10"/>
        <v>5.045889478139276E-3</v>
      </c>
      <c r="J78" s="2"/>
    </row>
    <row r="79" spans="1:10">
      <c r="A79" s="3" t="s">
        <v>85</v>
      </c>
      <c r="B79">
        <v>50.42</v>
      </c>
      <c r="C79" s="4">
        <v>4313</v>
      </c>
      <c r="D79">
        <f t="shared" si="7"/>
        <v>85.54145180483934</v>
      </c>
      <c r="E79" s="6">
        <f t="shared" si="8"/>
        <v>1.2045231758302218E-2</v>
      </c>
      <c r="F79" s="7">
        <f t="shared" si="11"/>
        <v>0.70254449586250589</v>
      </c>
      <c r="G79" s="8">
        <f t="shared" si="9"/>
        <v>1.5211947503394177E-2</v>
      </c>
      <c r="H79" s="8">
        <f t="shared" si="12"/>
        <v>0.46833308191280754</v>
      </c>
      <c r="I79">
        <f t="shared" si="10"/>
        <v>5.1353213461807767E-4</v>
      </c>
      <c r="J79" s="2"/>
    </row>
    <row r="80" spans="1:10">
      <c r="A80" s="3" t="s">
        <v>139</v>
      </c>
      <c r="B80">
        <v>5.07</v>
      </c>
      <c r="C80" s="4">
        <v>429</v>
      </c>
      <c r="D80">
        <f t="shared" si="7"/>
        <v>84.615384615384613</v>
      </c>
      <c r="E80" s="6">
        <f t="shared" si="8"/>
        <v>1.1980997969653724E-3</v>
      </c>
      <c r="F80" s="7">
        <f t="shared" si="11"/>
        <v>0.70374259565947128</v>
      </c>
      <c r="G80" s="8">
        <f t="shared" si="9"/>
        <v>1.5296424800120682E-3</v>
      </c>
      <c r="H80" s="8">
        <f t="shared" si="12"/>
        <v>0.46986272439281962</v>
      </c>
      <c r="I80">
        <f t="shared" si="10"/>
        <v>1.4206131196963234E-3</v>
      </c>
      <c r="J80" s="2"/>
    </row>
    <row r="81" spans="1:10">
      <c r="A81" s="3" t="s">
        <v>131</v>
      </c>
      <c r="B81">
        <v>13.86</v>
      </c>
      <c r="C81" s="4">
        <v>1160</v>
      </c>
      <c r="D81">
        <f t="shared" si="7"/>
        <v>83.694083694083702</v>
      </c>
      <c r="E81" s="6">
        <f t="shared" si="8"/>
        <v>3.2396171666196549E-3</v>
      </c>
      <c r="F81" s="7">
        <f t="shared" si="11"/>
        <v>0.70698221282609097</v>
      </c>
      <c r="G81" s="8">
        <f t="shared" si="9"/>
        <v>4.1816261879619853E-3</v>
      </c>
      <c r="H81" s="8">
        <f t="shared" si="12"/>
        <v>0.47404435058078159</v>
      </c>
      <c r="I81">
        <f t="shared" si="10"/>
        <v>6.1360557823953998E-3</v>
      </c>
      <c r="J81" s="2"/>
    </row>
    <row r="82" spans="1:10">
      <c r="A82" s="3" t="s">
        <v>63</v>
      </c>
      <c r="B82">
        <v>59.59</v>
      </c>
      <c r="C82" s="4">
        <v>4966</v>
      </c>
      <c r="D82">
        <f t="shared" si="7"/>
        <v>83.336130223191802</v>
      </c>
      <c r="E82" s="6">
        <f t="shared" si="8"/>
        <v>1.3868912801235523E-2</v>
      </c>
      <c r="F82" s="7">
        <f t="shared" si="11"/>
        <v>0.72085112562732645</v>
      </c>
      <c r="G82" s="8">
        <f t="shared" si="9"/>
        <v>1.7978578971187209E-2</v>
      </c>
      <c r="H82" s="8">
        <f t="shared" si="12"/>
        <v>0.4920229295519688</v>
      </c>
      <c r="I82">
        <f t="shared" si="10"/>
        <v>4.6052993527380681E-3</v>
      </c>
      <c r="J82" s="4"/>
    </row>
    <row r="83" spans="1:10">
      <c r="A83" s="3" t="s">
        <v>121</v>
      </c>
      <c r="B83">
        <v>44.42</v>
      </c>
      <c r="C83" s="4">
        <v>3679</v>
      </c>
      <c r="D83">
        <f t="shared" si="7"/>
        <v>82.823052678973426</v>
      </c>
      <c r="E83" s="6">
        <f t="shared" si="8"/>
        <v>1.0274613410339405E-2</v>
      </c>
      <c r="F83" s="7">
        <f t="shared" si="11"/>
        <v>0.73112573903766587</v>
      </c>
      <c r="G83" s="8">
        <f t="shared" si="9"/>
        <v>1.3401719716397647E-2</v>
      </c>
      <c r="H83" s="8">
        <f t="shared" si="12"/>
        <v>0.5054246492683665</v>
      </c>
      <c r="I83">
        <f t="shared" si="10"/>
        <v>2.9677731266882224E-3</v>
      </c>
      <c r="J83" s="2"/>
    </row>
    <row r="84" spans="1:10">
      <c r="A84" s="3" t="s">
        <v>73</v>
      </c>
      <c r="B84">
        <v>28.62</v>
      </c>
      <c r="C84" s="4">
        <v>2370</v>
      </c>
      <c r="D84">
        <f t="shared" si="7"/>
        <v>82.809224318658281</v>
      </c>
      <c r="E84" s="6">
        <f t="shared" si="8"/>
        <v>6.6188730042142955E-3</v>
      </c>
      <c r="F84" s="7">
        <f t="shared" si="11"/>
        <v>0.73774461204188013</v>
      </c>
      <c r="G84" s="8">
        <f t="shared" si="9"/>
        <v>8.6347865439734498E-3</v>
      </c>
      <c r="H84" s="8">
        <f t="shared" si="12"/>
        <v>0.51405943581233993</v>
      </c>
      <c r="I84">
        <f t="shared" si="10"/>
        <v>4.3014738062732705E-3</v>
      </c>
      <c r="J84" s="2"/>
    </row>
    <row r="85" spans="1:10">
      <c r="A85" s="3" t="s">
        <v>17</v>
      </c>
      <c r="B85">
        <v>41.32</v>
      </c>
      <c r="C85" s="4">
        <v>3410</v>
      </c>
      <c r="D85">
        <f t="shared" si="7"/>
        <v>82.526621490803478</v>
      </c>
      <c r="E85" s="6">
        <f t="shared" si="8"/>
        <v>9.523357360493985E-3</v>
      </c>
      <c r="F85" s="7">
        <f t="shared" si="11"/>
        <v>0.74726796940237417</v>
      </c>
      <c r="G85" s="8">
        <f t="shared" si="9"/>
        <v>1.2466435359782773E-2</v>
      </c>
      <c r="H85" s="8">
        <f t="shared" si="12"/>
        <v>0.52652587117212268</v>
      </c>
      <c r="I85">
        <f t="shared" si="10"/>
        <v>8.6331593795557771E-4</v>
      </c>
      <c r="J85" s="2"/>
    </row>
    <row r="86" spans="1:10">
      <c r="A86" s="3" t="s">
        <v>72</v>
      </c>
      <c r="B86">
        <v>8.16</v>
      </c>
      <c r="C86" s="4">
        <v>664</v>
      </c>
      <c r="D86">
        <f t="shared" si="7"/>
        <v>81.372549019607845</v>
      </c>
      <c r="E86" s="6">
        <f t="shared" si="8"/>
        <v>1.8544015505478025E-3</v>
      </c>
      <c r="F86" s="7">
        <f t="shared" si="11"/>
        <v>0.749122370952922</v>
      </c>
      <c r="G86" s="8">
        <f t="shared" si="9"/>
        <v>2.4619097903152815E-3</v>
      </c>
      <c r="H86" s="8">
        <f t="shared" si="12"/>
        <v>0.52898778096243793</v>
      </c>
      <c r="I86">
        <f t="shared" si="10"/>
        <v>4.6795937147714461E-3</v>
      </c>
      <c r="J86" s="2"/>
    </row>
    <row r="87" spans="1:10">
      <c r="A87" s="3" t="s">
        <v>35</v>
      </c>
      <c r="B87">
        <v>43.72</v>
      </c>
      <c r="C87" s="4">
        <v>3521</v>
      </c>
      <c r="D87">
        <f t="shared" si="7"/>
        <v>80.5352241537054</v>
      </c>
      <c r="E87" s="6">
        <f t="shared" si="8"/>
        <v>9.8333552100584535E-3</v>
      </c>
      <c r="F87" s="7">
        <f t="shared" si="11"/>
        <v>0.75895572616298046</v>
      </c>
      <c r="G87" s="8">
        <f t="shared" si="9"/>
        <v>1.3190526474581384E-2</v>
      </c>
      <c r="H87" s="8">
        <f t="shared" si="12"/>
        <v>0.54217830743701934</v>
      </c>
      <c r="I87">
        <f t="shared" si="10"/>
        <v>1.0916823054218927E-3</v>
      </c>
      <c r="J87" s="4"/>
    </row>
    <row r="88" spans="1:10">
      <c r="A88" s="3" t="s">
        <v>54</v>
      </c>
      <c r="B88">
        <v>10.19</v>
      </c>
      <c r="C88" s="4">
        <v>820</v>
      </c>
      <c r="D88">
        <f t="shared" si="7"/>
        <v>80.471050049067713</v>
      </c>
      <c r="E88" s="6">
        <f t="shared" si="8"/>
        <v>2.2900742039897561E-3</v>
      </c>
      <c r="F88" s="7">
        <f t="shared" si="11"/>
        <v>0.7612458003669702</v>
      </c>
      <c r="G88" s="8">
        <f t="shared" si="9"/>
        <v>3.0743701915824408E-3</v>
      </c>
      <c r="H88" s="8">
        <f t="shared" si="12"/>
        <v>0.54525267762860175</v>
      </c>
      <c r="I88">
        <f t="shared" si="10"/>
        <v>5.6939980964811898E-3</v>
      </c>
      <c r="J88" s="2"/>
    </row>
    <row r="89" spans="1:10">
      <c r="A89" s="3" t="s">
        <v>30</v>
      </c>
      <c r="B89">
        <v>51.81</v>
      </c>
      <c r="C89" s="4">
        <v>4075</v>
      </c>
      <c r="D89">
        <f t="shared" si="7"/>
        <v>78.652769735572278</v>
      </c>
      <c r="E89" s="6">
        <f t="shared" si="8"/>
        <v>1.1380551684461287E-2</v>
      </c>
      <c r="F89" s="7">
        <f t="shared" si="11"/>
        <v>0.77262635205143149</v>
      </c>
      <c r="G89" s="8">
        <f t="shared" si="9"/>
        <v>1.563131694071504E-2</v>
      </c>
      <c r="H89" s="8">
        <f t="shared" si="12"/>
        <v>0.56088399456931681</v>
      </c>
      <c r="I89">
        <f t="shared" si="10"/>
        <v>1.2214865633118355E-3</v>
      </c>
      <c r="J89" s="2"/>
    </row>
    <row r="90" spans="1:10">
      <c r="A90" s="3" t="s">
        <v>41</v>
      </c>
      <c r="B90">
        <v>10.71</v>
      </c>
      <c r="C90" s="4">
        <v>814</v>
      </c>
      <c r="D90">
        <f t="shared" si="7"/>
        <v>76.003734827264239</v>
      </c>
      <c r="E90" s="6">
        <f t="shared" si="8"/>
        <v>2.273317563472758E-3</v>
      </c>
      <c r="F90" s="7">
        <f t="shared" si="11"/>
        <v>0.7748996696149042</v>
      </c>
      <c r="G90" s="8">
        <f t="shared" si="9"/>
        <v>3.2312565997888072E-3</v>
      </c>
      <c r="H90" s="8">
        <f t="shared" si="12"/>
        <v>0.56411525116910566</v>
      </c>
      <c r="I90">
        <f t="shared" si="10"/>
        <v>6.9903036958590681E-4</v>
      </c>
      <c r="J90" s="2"/>
    </row>
    <row r="91" spans="1:10">
      <c r="A91" s="3" t="s">
        <v>49</v>
      </c>
      <c r="B91">
        <v>6.11</v>
      </c>
      <c r="C91" s="4">
        <v>463</v>
      </c>
      <c r="D91">
        <f t="shared" si="7"/>
        <v>75.777414075286416</v>
      </c>
      <c r="E91" s="6">
        <f t="shared" si="8"/>
        <v>1.2930540932283624E-3</v>
      </c>
      <c r="F91" s="7">
        <f t="shared" si="11"/>
        <v>0.77619272370813253</v>
      </c>
      <c r="G91" s="8">
        <f t="shared" si="9"/>
        <v>1.8434152964248002E-3</v>
      </c>
      <c r="H91" s="8">
        <f t="shared" si="12"/>
        <v>0.5659586664655305</v>
      </c>
      <c r="I91">
        <f t="shared" si="10"/>
        <v>1.1044417258931349E-2</v>
      </c>
      <c r="J91" s="2"/>
    </row>
    <row r="92" spans="1:10">
      <c r="A92" s="3" t="s">
        <v>60</v>
      </c>
      <c r="B92">
        <v>95.65</v>
      </c>
      <c r="C92" s="4">
        <v>7184</v>
      </c>
      <c r="D92">
        <f t="shared" si="7"/>
        <v>75.107161526398329</v>
      </c>
      <c r="E92" s="6">
        <f t="shared" si="8"/>
        <v>2.0063284245685865E-2</v>
      </c>
      <c r="F92" s="7">
        <f t="shared" si="11"/>
        <v>0.79625600795381835</v>
      </c>
      <c r="G92" s="8">
        <f t="shared" si="9"/>
        <v>2.8858047971036357E-2</v>
      </c>
      <c r="H92" s="8">
        <f t="shared" si="12"/>
        <v>0.59481671443656681</v>
      </c>
      <c r="I92">
        <f t="shared" si="10"/>
        <v>1.6789352997954032E-3</v>
      </c>
      <c r="J92" s="2"/>
    </row>
    <row r="93" spans="1:10">
      <c r="A93" s="3" t="s">
        <v>143</v>
      </c>
      <c r="B93">
        <v>14.36</v>
      </c>
      <c r="C93" s="4">
        <v>1066</v>
      </c>
      <c r="D93">
        <f t="shared" si="7"/>
        <v>74.233983286908085</v>
      </c>
      <c r="E93" s="6">
        <f t="shared" si="8"/>
        <v>2.9770964651866828E-3</v>
      </c>
      <c r="F93" s="7">
        <f t="shared" si="11"/>
        <v>0.79923310441900508</v>
      </c>
      <c r="G93" s="8">
        <f t="shared" si="9"/>
        <v>4.3324785035450293E-3</v>
      </c>
      <c r="H93" s="8">
        <f t="shared" si="12"/>
        <v>0.59914919294011182</v>
      </c>
      <c r="I93">
        <f t="shared" si="10"/>
        <v>1.4408751311094647E-3</v>
      </c>
      <c r="J93" s="2"/>
    </row>
    <row r="94" spans="1:10">
      <c r="A94" s="3" t="s">
        <v>125</v>
      </c>
      <c r="B94">
        <v>12.2</v>
      </c>
      <c r="C94" s="4">
        <v>897</v>
      </c>
      <c r="D94">
        <f t="shared" si="7"/>
        <v>73.524590163934434</v>
      </c>
      <c r="E94" s="6">
        <f t="shared" si="8"/>
        <v>2.505117757291233E-3</v>
      </c>
      <c r="F94" s="7">
        <f t="shared" si="11"/>
        <v>0.80173822217629631</v>
      </c>
      <c r="G94" s="8">
        <f t="shared" si="9"/>
        <v>3.6807965002262784E-3</v>
      </c>
      <c r="H94" s="8">
        <f t="shared" si="12"/>
        <v>0.60282998944033805</v>
      </c>
      <c r="I94">
        <f t="shared" si="10"/>
        <v>2.2544778990497005E-3</v>
      </c>
      <c r="J94" s="4"/>
    </row>
    <row r="95" spans="1:10">
      <c r="A95" s="3" t="s">
        <v>116</v>
      </c>
      <c r="B95">
        <v>18.8</v>
      </c>
      <c r="C95" s="4">
        <v>1362</v>
      </c>
      <c r="D95">
        <f t="shared" si="7"/>
        <v>72.446808510638292</v>
      </c>
      <c r="E95" s="6">
        <f t="shared" si="8"/>
        <v>3.8037573973585949E-3</v>
      </c>
      <c r="F95" s="7">
        <f t="shared" si="11"/>
        <v>0.80554197957365492</v>
      </c>
      <c r="G95" s="8">
        <f t="shared" si="9"/>
        <v>5.6720470659224623E-3</v>
      </c>
      <c r="H95" s="8">
        <f t="shared" si="12"/>
        <v>0.60850203650626056</v>
      </c>
      <c r="I95">
        <f t="shared" si="10"/>
        <v>9.2527983249462986E-4</v>
      </c>
      <c r="J95" s="2"/>
    </row>
    <row r="96" spans="1:10">
      <c r="A96" s="3" t="s">
        <v>108</v>
      </c>
      <c r="B96">
        <v>7.66</v>
      </c>
      <c r="C96" s="4">
        <v>551</v>
      </c>
      <c r="D96">
        <f t="shared" si="7"/>
        <v>71.932114882506525</v>
      </c>
      <c r="E96" s="6">
        <f t="shared" si="8"/>
        <v>1.5388181541443361E-3</v>
      </c>
      <c r="F96" s="7">
        <f t="shared" si="11"/>
        <v>0.80708079772779928</v>
      </c>
      <c r="G96" s="8">
        <f t="shared" si="9"/>
        <v>2.3110574747322371E-3</v>
      </c>
      <c r="H96" s="8">
        <f t="shared" si="12"/>
        <v>0.61081309398099282</v>
      </c>
      <c r="I96">
        <f t="shared" si="10"/>
        <v>2.6688629878306447E-3</v>
      </c>
      <c r="J96" s="2"/>
    </row>
    <row r="97" spans="1:10">
      <c r="A97" s="3" t="s">
        <v>47</v>
      </c>
      <c r="B97">
        <v>21.7</v>
      </c>
      <c r="C97" s="4">
        <v>1533</v>
      </c>
      <c r="D97">
        <f t="shared" si="7"/>
        <v>70.645161290322577</v>
      </c>
      <c r="E97" s="6">
        <f t="shared" si="8"/>
        <v>4.2813216520930439E-3</v>
      </c>
      <c r="F97" s="7">
        <f t="shared" si="11"/>
        <v>0.81136211937989233</v>
      </c>
      <c r="G97" s="8">
        <f t="shared" si="9"/>
        <v>6.5469904963041184E-3</v>
      </c>
      <c r="H97" s="8">
        <f t="shared" si="12"/>
        <v>0.61736008447729696</v>
      </c>
      <c r="I97">
        <f t="shared" si="10"/>
        <v>5.5398382086322417E-3</v>
      </c>
      <c r="J97" s="2"/>
    </row>
    <row r="98" spans="1:10">
      <c r="A98" s="3" t="s">
        <v>136</v>
      </c>
      <c r="B98">
        <v>44.12</v>
      </c>
      <c r="C98" s="4">
        <v>3051</v>
      </c>
      <c r="D98">
        <f t="shared" ref="D98:D129" si="13">C98/B98</f>
        <v>69.152311876699912</v>
      </c>
      <c r="E98" s="6">
        <f t="shared" si="8"/>
        <v>8.5207517028935923E-3</v>
      </c>
      <c r="F98" s="7">
        <f t="shared" si="11"/>
        <v>0.8198828710827859</v>
      </c>
      <c r="G98" s="8">
        <f t="shared" si="9"/>
        <v>1.3311208327047819E-2</v>
      </c>
      <c r="H98" s="8">
        <f t="shared" si="12"/>
        <v>0.63067129280434475</v>
      </c>
      <c r="I98">
        <f t="shared" si="10"/>
        <v>1.7744199323137533E-3</v>
      </c>
      <c r="J98" s="4"/>
    </row>
    <row r="99" spans="1:10">
      <c r="A99" s="3" t="s">
        <v>24</v>
      </c>
      <c r="B99">
        <v>14.13</v>
      </c>
      <c r="C99" s="4">
        <v>977</v>
      </c>
      <c r="D99">
        <f t="shared" si="13"/>
        <v>69.143665958952582</v>
      </c>
      <c r="E99" s="6">
        <f t="shared" si="8"/>
        <v>2.7285396308512093E-3</v>
      </c>
      <c r="F99" s="7">
        <f t="shared" si="11"/>
        <v>0.82261141071363708</v>
      </c>
      <c r="G99" s="8">
        <f t="shared" si="9"/>
        <v>4.2630864383768289E-3</v>
      </c>
      <c r="H99" s="8">
        <f t="shared" si="12"/>
        <v>0.63493437924272156</v>
      </c>
      <c r="I99">
        <f t="shared" si="10"/>
        <v>5.7315989041162307E-4</v>
      </c>
      <c r="J99" s="2"/>
    </row>
    <row r="100" spans="1:10">
      <c r="A100" s="3" t="s">
        <v>101</v>
      </c>
      <c r="B100">
        <v>4.5599999999999996</v>
      </c>
      <c r="C100" s="4">
        <v>315</v>
      </c>
      <c r="D100">
        <f t="shared" si="13"/>
        <v>69.078947368421055</v>
      </c>
      <c r="E100" s="6">
        <f t="shared" si="8"/>
        <v>8.7972362714240626E-4</v>
      </c>
      <c r="F100" s="7">
        <f t="shared" si="11"/>
        <v>0.82349113434077947</v>
      </c>
      <c r="G100" s="8">
        <f t="shared" si="9"/>
        <v>1.375773118117363E-3</v>
      </c>
      <c r="H100" s="8">
        <f t="shared" si="12"/>
        <v>0.63631015236083888</v>
      </c>
      <c r="I100">
        <f t="shared" si="10"/>
        <v>1.7141992693329167E-3</v>
      </c>
      <c r="J100" s="2"/>
    </row>
    <row r="101" spans="1:10">
      <c r="A101" s="3" t="s">
        <v>83</v>
      </c>
      <c r="B101">
        <v>13.53</v>
      </c>
      <c r="C101" s="4">
        <v>927</v>
      </c>
      <c r="D101">
        <f t="shared" si="13"/>
        <v>68.514412416851442</v>
      </c>
      <c r="E101" s="6">
        <f t="shared" si="8"/>
        <v>2.5889009598762244E-3</v>
      </c>
      <c r="F101" s="7">
        <f t="shared" si="11"/>
        <v>0.82608003530065566</v>
      </c>
      <c r="G101" s="8">
        <f t="shared" si="9"/>
        <v>4.0820636596771761E-3</v>
      </c>
      <c r="H101" s="8">
        <f t="shared" si="12"/>
        <v>0.6403922160205161</v>
      </c>
      <c r="I101">
        <f t="shared" si="10"/>
        <v>6.2529624742180268E-4</v>
      </c>
      <c r="J101" s="2"/>
    </row>
    <row r="102" spans="1:10">
      <c r="A102" s="3" t="s">
        <v>53</v>
      </c>
      <c r="B102">
        <v>4.92</v>
      </c>
      <c r="C102" s="4">
        <v>336</v>
      </c>
      <c r="D102">
        <f t="shared" si="13"/>
        <v>68.292682926829272</v>
      </c>
      <c r="E102" s="6">
        <f t="shared" si="8"/>
        <v>9.3837186895190004E-4</v>
      </c>
      <c r="F102" s="7">
        <f t="shared" si="11"/>
        <v>0.82701840716960751</v>
      </c>
      <c r="G102" s="8">
        <f t="shared" si="9"/>
        <v>1.484386785337155E-3</v>
      </c>
      <c r="H102" s="8">
        <f t="shared" si="12"/>
        <v>0.64187660280585324</v>
      </c>
      <c r="I102">
        <f t="shared" si="10"/>
        <v>1.6802474188117866E-3</v>
      </c>
      <c r="J102" s="2"/>
    </row>
    <row r="103" spans="1:10">
      <c r="A103" s="3" t="s">
        <v>97</v>
      </c>
      <c r="B103">
        <v>13.2</v>
      </c>
      <c r="C103" s="4">
        <v>900</v>
      </c>
      <c r="D103">
        <f t="shared" si="13"/>
        <v>68.181818181818187</v>
      </c>
      <c r="E103" s="6">
        <f t="shared" si="8"/>
        <v>2.5134960775497323E-3</v>
      </c>
      <c r="F103" s="7">
        <f t="shared" si="11"/>
        <v>0.8295319032471572</v>
      </c>
      <c r="G103" s="8">
        <f t="shared" si="9"/>
        <v>3.9825011313923669E-3</v>
      </c>
      <c r="H103" s="8">
        <f t="shared" si="12"/>
        <v>0.64585910393724555</v>
      </c>
      <c r="I103">
        <f t="shared" si="10"/>
        <v>5.1868490058171179E-4</v>
      </c>
      <c r="J103" s="2"/>
    </row>
    <row r="104" spans="1:10">
      <c r="A104" s="3" t="s">
        <v>115</v>
      </c>
      <c r="B104">
        <v>4.04</v>
      </c>
      <c r="C104" s="4">
        <v>273</v>
      </c>
      <c r="D104">
        <f t="shared" si="13"/>
        <v>67.574257425742573</v>
      </c>
      <c r="E104" s="6">
        <f t="shared" si="8"/>
        <v>7.6242714352341883E-4</v>
      </c>
      <c r="F104" s="7">
        <f t="shared" si="11"/>
        <v>0.83029433039068057</v>
      </c>
      <c r="G104" s="8">
        <f t="shared" si="9"/>
        <v>1.2188867099109971E-3</v>
      </c>
      <c r="H104" s="8">
        <f t="shared" si="12"/>
        <v>0.64707799064715654</v>
      </c>
      <c r="I104">
        <f t="shared" si="10"/>
        <v>3.7765346857320248E-3</v>
      </c>
      <c r="J104" s="4"/>
    </row>
    <row r="105" spans="1:10">
      <c r="A105" s="3" t="s">
        <v>95</v>
      </c>
      <c r="B105">
        <v>28.97</v>
      </c>
      <c r="C105" s="4">
        <v>1926</v>
      </c>
      <c r="D105">
        <f t="shared" si="13"/>
        <v>66.482568173973078</v>
      </c>
      <c r="E105" s="6">
        <f t="shared" si="8"/>
        <v>5.3788816059564268E-3</v>
      </c>
      <c r="F105" s="7">
        <f t="shared" si="11"/>
        <v>0.83567321199663702</v>
      </c>
      <c r="G105" s="8">
        <f t="shared" si="9"/>
        <v>8.7403831648815798E-3</v>
      </c>
      <c r="H105" s="8">
        <f t="shared" si="12"/>
        <v>0.65581837381203811</v>
      </c>
      <c r="I105">
        <f t="shared" si="10"/>
        <v>1.488856539780703E-2</v>
      </c>
      <c r="J105" s="2"/>
    </row>
    <row r="106" spans="1:10">
      <c r="A106" s="3" t="s">
        <v>99</v>
      </c>
      <c r="B106">
        <v>113.23</v>
      </c>
      <c r="C106" s="4">
        <v>7458</v>
      </c>
      <c r="D106">
        <f t="shared" si="13"/>
        <v>65.865936589243134</v>
      </c>
      <c r="E106" s="6">
        <f t="shared" si="8"/>
        <v>2.0828504162628783E-2</v>
      </c>
      <c r="F106" s="7">
        <f t="shared" si="11"/>
        <v>0.85650171615926585</v>
      </c>
      <c r="G106" s="8">
        <f t="shared" si="9"/>
        <v>3.4162015386936188E-2</v>
      </c>
      <c r="H106" s="8">
        <f t="shared" si="12"/>
        <v>0.68998038919897431</v>
      </c>
      <c r="I106">
        <f t="shared" si="10"/>
        <v>1.6733712980511184E-3</v>
      </c>
      <c r="J106" s="2"/>
    </row>
    <row r="107" spans="1:10">
      <c r="A107" s="3" t="s">
        <v>36</v>
      </c>
      <c r="B107">
        <v>12.65</v>
      </c>
      <c r="C107" s="4">
        <v>828</v>
      </c>
      <c r="D107">
        <f t="shared" si="13"/>
        <v>65.454545454545453</v>
      </c>
      <c r="E107" s="6">
        <f t="shared" si="8"/>
        <v>2.3124163913457538E-3</v>
      </c>
      <c r="F107" s="7">
        <f t="shared" si="11"/>
        <v>0.85881413255061156</v>
      </c>
      <c r="G107" s="8">
        <f t="shared" si="9"/>
        <v>3.8165635842510185E-3</v>
      </c>
      <c r="H107" s="8">
        <f t="shared" si="12"/>
        <v>0.69379695278322528</v>
      </c>
      <c r="I107">
        <f t="shared" si="10"/>
        <v>7.0363507030181127E-3</v>
      </c>
      <c r="J107" s="2"/>
    </row>
    <row r="108" spans="1:10">
      <c r="A108" s="3" t="s">
        <v>110</v>
      </c>
      <c r="B108">
        <v>53.03</v>
      </c>
      <c r="C108" s="4">
        <v>3460</v>
      </c>
      <c r="D108">
        <f t="shared" si="13"/>
        <v>65.246087120497833</v>
      </c>
      <c r="E108" s="6">
        <f t="shared" si="8"/>
        <v>9.6629960314689716E-3</v>
      </c>
      <c r="F108" s="7">
        <f t="shared" si="11"/>
        <v>0.86847712858208048</v>
      </c>
      <c r="G108" s="8">
        <f t="shared" si="9"/>
        <v>1.599939659073767E-2</v>
      </c>
      <c r="H108" s="8">
        <f t="shared" si="12"/>
        <v>0.70979634937396296</v>
      </c>
      <c r="I108">
        <f t="shared" si="10"/>
        <v>5.409567154400885E-3</v>
      </c>
      <c r="J108" s="4"/>
    </row>
    <row r="109" spans="1:10">
      <c r="A109" s="3" t="s">
        <v>61</v>
      </c>
      <c r="B109">
        <v>37.97</v>
      </c>
      <c r="C109" s="4">
        <v>2290</v>
      </c>
      <c r="D109">
        <f t="shared" si="13"/>
        <v>60.310771661838295</v>
      </c>
      <c r="E109" s="6">
        <f t="shared" si="8"/>
        <v>6.3954511306543189E-3</v>
      </c>
      <c r="F109" s="7">
        <f t="shared" si="11"/>
        <v>0.8748725797127348</v>
      </c>
      <c r="G109" s="8">
        <f t="shared" si="9"/>
        <v>1.1455724845376377E-2</v>
      </c>
      <c r="H109" s="8">
        <f t="shared" si="12"/>
        <v>0.72125207421933935</v>
      </c>
      <c r="I109">
        <f t="shared" si="10"/>
        <v>2.2300658827888453E-3</v>
      </c>
      <c r="J109" s="2"/>
    </row>
    <row r="110" spans="1:10">
      <c r="A110" s="3" t="s">
        <v>46</v>
      </c>
      <c r="B110">
        <v>15.5</v>
      </c>
      <c r="C110" s="4">
        <v>924</v>
      </c>
      <c r="D110">
        <f t="shared" si="13"/>
        <v>59.612903225806448</v>
      </c>
      <c r="E110" s="6">
        <f t="shared" si="8"/>
        <v>2.5805226396177251E-3</v>
      </c>
      <c r="F110" s="7">
        <f t="shared" si="11"/>
        <v>0.87745310235235252</v>
      </c>
      <c r="G110" s="8">
        <f t="shared" si="9"/>
        <v>4.6764217830743702E-3</v>
      </c>
      <c r="H110" s="8">
        <f t="shared" si="12"/>
        <v>0.72592849600241371</v>
      </c>
      <c r="I110">
        <f t="shared" si="10"/>
        <v>1.2769895246305119E-3</v>
      </c>
      <c r="J110" s="2"/>
    </row>
    <row r="111" spans="1:10">
      <c r="A111" s="3" t="s">
        <v>68</v>
      </c>
      <c r="B111">
        <v>8.76</v>
      </c>
      <c r="C111" s="4">
        <v>514</v>
      </c>
      <c r="D111">
        <f t="shared" si="13"/>
        <v>58.675799086757991</v>
      </c>
      <c r="E111" s="6">
        <f t="shared" si="8"/>
        <v>1.4354855376228471E-3</v>
      </c>
      <c r="F111" s="7">
        <f t="shared" si="11"/>
        <v>0.87888858788997537</v>
      </c>
      <c r="G111" s="8">
        <f t="shared" si="9"/>
        <v>2.6429325690149343E-3</v>
      </c>
      <c r="H111" s="8">
        <f t="shared" si="12"/>
        <v>0.72857142857142865</v>
      </c>
      <c r="I111">
        <f t="shared" si="10"/>
        <v>1.8805150310480245E-3</v>
      </c>
      <c r="J111" s="4"/>
    </row>
    <row r="112" spans="1:10">
      <c r="A112" s="3" t="s">
        <v>67</v>
      </c>
      <c r="B112">
        <v>12.87</v>
      </c>
      <c r="C112" s="4">
        <v>753</v>
      </c>
      <c r="D112">
        <f t="shared" si="13"/>
        <v>58.508158508158509</v>
      </c>
      <c r="E112" s="6">
        <f t="shared" si="8"/>
        <v>2.1029583848832761E-3</v>
      </c>
      <c r="F112" s="7">
        <f t="shared" si="11"/>
        <v>0.88099154627485865</v>
      </c>
      <c r="G112" s="8">
        <f t="shared" si="9"/>
        <v>3.8829386031075577E-3</v>
      </c>
      <c r="H112" s="8">
        <f t="shared" si="12"/>
        <v>0.73245436717453616</v>
      </c>
      <c r="I112">
        <f t="shared" si="10"/>
        <v>3.3314325355405794E-3</v>
      </c>
      <c r="J112" s="2"/>
    </row>
    <row r="113" spans="1:10">
      <c r="A113" s="3" t="s">
        <v>78</v>
      </c>
      <c r="B113">
        <v>22.7</v>
      </c>
      <c r="C113" s="4">
        <v>1321</v>
      </c>
      <c r="D113">
        <f t="shared" si="13"/>
        <v>58.193832599118942</v>
      </c>
      <c r="E113" s="6">
        <f t="shared" si="8"/>
        <v>3.6892536871591069E-3</v>
      </c>
      <c r="F113" s="7">
        <f t="shared" si="11"/>
        <v>0.88468079996201776</v>
      </c>
      <c r="G113" s="8">
        <f t="shared" si="9"/>
        <v>6.8486951274702064E-3</v>
      </c>
      <c r="H113" s="8">
        <f t="shared" si="12"/>
        <v>0.73930306230200638</v>
      </c>
      <c r="I113">
        <f t="shared" si="10"/>
        <v>5.2765335589750606E-3</v>
      </c>
      <c r="J113" s="2"/>
    </row>
    <row r="114" spans="1:10">
      <c r="A114" s="3" t="s">
        <v>87</v>
      </c>
      <c r="B114">
        <v>35.82</v>
      </c>
      <c r="C114" s="4">
        <v>2075</v>
      </c>
      <c r="D114">
        <f t="shared" si="13"/>
        <v>57.928531546621997</v>
      </c>
      <c r="E114" s="6">
        <f t="shared" si="8"/>
        <v>5.7950048454618831E-3</v>
      </c>
      <c r="F114" s="7">
        <f t="shared" si="11"/>
        <v>0.89047580480747968</v>
      </c>
      <c r="G114" s="8">
        <f t="shared" si="9"/>
        <v>1.0807059888369287E-2</v>
      </c>
      <c r="H114" s="8">
        <f t="shared" si="12"/>
        <v>0.75011012219037565</v>
      </c>
      <c r="I114">
        <f t="shared" si="10"/>
        <v>1.170156912954079E-3</v>
      </c>
      <c r="J114" s="2"/>
    </row>
    <row r="115" spans="1:10">
      <c r="A115" s="3" t="s">
        <v>70</v>
      </c>
      <c r="B115">
        <v>7.88</v>
      </c>
      <c r="C115" s="4">
        <v>452</v>
      </c>
      <c r="D115">
        <f t="shared" si="13"/>
        <v>57.360406091370557</v>
      </c>
      <c r="E115" s="6">
        <f t="shared" si="8"/>
        <v>1.2623335856138656E-3</v>
      </c>
      <c r="F115" s="7">
        <f t="shared" si="11"/>
        <v>0.89173813839309357</v>
      </c>
      <c r="G115" s="8">
        <f t="shared" si="9"/>
        <v>2.3774324935887767E-3</v>
      </c>
      <c r="H115" s="8">
        <f t="shared" si="12"/>
        <v>0.75248755468396444</v>
      </c>
      <c r="I115">
        <f t="shared" si="10"/>
        <v>1.5044033326524486E-3</v>
      </c>
      <c r="J115" s="2"/>
    </row>
    <row r="116" spans="1:10">
      <c r="A116" s="3" t="s">
        <v>141</v>
      </c>
      <c r="B116">
        <v>10.130000000000001</v>
      </c>
      <c r="C116" s="4">
        <v>581</v>
      </c>
      <c r="D116">
        <f t="shared" si="13"/>
        <v>57.354392892398813</v>
      </c>
      <c r="E116" s="6">
        <f t="shared" si="8"/>
        <v>1.6226013567293273E-3</v>
      </c>
      <c r="F116" s="7">
        <f t="shared" si="11"/>
        <v>0.89336073974982289</v>
      </c>
      <c r="G116" s="8">
        <f t="shared" si="9"/>
        <v>3.0562679137124756E-3</v>
      </c>
      <c r="H116" s="8">
        <f t="shared" si="12"/>
        <v>0.75554382259767694</v>
      </c>
      <c r="I116">
        <f t="shared" si="10"/>
        <v>2.9549638474807294E-3</v>
      </c>
      <c r="J116" s="2"/>
    </row>
    <row r="117" spans="1:10">
      <c r="A117" s="3" t="s">
        <v>92</v>
      </c>
      <c r="B117">
        <v>19.34</v>
      </c>
      <c r="C117" s="4">
        <v>1070</v>
      </c>
      <c r="D117">
        <f t="shared" si="13"/>
        <v>55.325749741468456</v>
      </c>
      <c r="E117" s="6">
        <f t="shared" si="8"/>
        <v>2.9882675588646817E-3</v>
      </c>
      <c r="F117" s="7">
        <f t="shared" si="11"/>
        <v>0.89634900730868761</v>
      </c>
      <c r="G117" s="8">
        <f t="shared" si="9"/>
        <v>5.8349675667521495E-3</v>
      </c>
      <c r="H117" s="8">
        <f t="shared" si="12"/>
        <v>0.76137879016442911</v>
      </c>
      <c r="I117">
        <f t="shared" si="10"/>
        <v>1.1954543930046135E-3</v>
      </c>
      <c r="J117" s="2"/>
    </row>
    <row r="118" spans="1:10">
      <c r="A118" s="3" t="s">
        <v>62</v>
      </c>
      <c r="B118">
        <v>7.66</v>
      </c>
      <c r="C118" s="4">
        <v>412</v>
      </c>
      <c r="D118">
        <f t="shared" si="13"/>
        <v>53.785900783289819</v>
      </c>
      <c r="E118" s="6">
        <f t="shared" si="8"/>
        <v>1.1506226488338775E-3</v>
      </c>
      <c r="F118" s="7">
        <f t="shared" si="11"/>
        <v>0.89749962995752153</v>
      </c>
      <c r="G118" s="8">
        <f t="shared" si="9"/>
        <v>2.3110574747322371E-3</v>
      </c>
      <c r="H118" s="8">
        <f t="shared" si="12"/>
        <v>0.76368984763916137</v>
      </c>
      <c r="I118">
        <f t="shared" si="10"/>
        <v>5.9518054861599223E-3</v>
      </c>
      <c r="J118" s="2"/>
    </row>
    <row r="119" spans="1:10">
      <c r="A119" s="3" t="s">
        <v>103</v>
      </c>
      <c r="B119">
        <v>37.82</v>
      </c>
      <c r="C119" s="4">
        <v>2011</v>
      </c>
      <c r="D119">
        <f t="shared" si="13"/>
        <v>53.172924378635642</v>
      </c>
      <c r="E119" s="6">
        <f t="shared" si="8"/>
        <v>5.616267346613902E-3</v>
      </c>
      <c r="F119" s="7">
        <f t="shared" si="11"/>
        <v>0.90311589730413544</v>
      </c>
      <c r="G119" s="8">
        <f t="shared" si="9"/>
        <v>1.1410469150701463E-2</v>
      </c>
      <c r="H119" s="8">
        <f t="shared" si="12"/>
        <v>0.7751003167898628</v>
      </c>
      <c r="I119">
        <f t="shared" si="10"/>
        <v>2.8051617057034406E-3</v>
      </c>
      <c r="J119" s="2"/>
    </row>
    <row r="120" spans="1:10">
      <c r="A120" s="3" t="s">
        <v>31</v>
      </c>
      <c r="B120">
        <v>17.62</v>
      </c>
      <c r="C120" s="4">
        <v>922</v>
      </c>
      <c r="D120">
        <f t="shared" si="13"/>
        <v>52.326901248581152</v>
      </c>
      <c r="E120" s="6">
        <f t="shared" si="8"/>
        <v>2.5749370927787259E-3</v>
      </c>
      <c r="F120" s="7">
        <f t="shared" si="11"/>
        <v>0.90569083439691411</v>
      </c>
      <c r="G120" s="8">
        <f t="shared" si="9"/>
        <v>5.3160356011464783E-3</v>
      </c>
      <c r="H120" s="8">
        <f t="shared" si="12"/>
        <v>0.78041635239100926</v>
      </c>
      <c r="I120">
        <f t="shared" si="10"/>
        <v>1.578823420466513E-2</v>
      </c>
      <c r="J120" s="4"/>
    </row>
    <row r="121" spans="1:10">
      <c r="A121" s="3" t="s">
        <v>102</v>
      </c>
      <c r="B121">
        <v>98.53</v>
      </c>
      <c r="C121" s="4">
        <v>5109</v>
      </c>
      <c r="D121">
        <f t="shared" si="13"/>
        <v>51.852227747894041</v>
      </c>
      <c r="E121" s="6">
        <f t="shared" si="8"/>
        <v>1.4268279400223981E-2</v>
      </c>
      <c r="F121" s="7">
        <f t="shared" si="11"/>
        <v>0.91995911379713813</v>
      </c>
      <c r="G121" s="8">
        <f t="shared" si="9"/>
        <v>2.972695730879469E-2</v>
      </c>
      <c r="H121" s="8">
        <f t="shared" si="12"/>
        <v>0.81014330969980397</v>
      </c>
      <c r="I121">
        <f t="shared" si="10"/>
        <v>1.6844458137568186E-3</v>
      </c>
      <c r="J121" s="2"/>
    </row>
    <row r="122" spans="1:10">
      <c r="A122" s="3" t="s">
        <v>37</v>
      </c>
      <c r="B122">
        <v>10.43</v>
      </c>
      <c r="C122" s="4">
        <v>535</v>
      </c>
      <c r="D122">
        <f t="shared" si="13"/>
        <v>51.294343240651969</v>
      </c>
      <c r="E122" s="6">
        <f t="shared" si="8"/>
        <v>1.4941337794323409E-3</v>
      </c>
      <c r="F122" s="7">
        <f t="shared" si="11"/>
        <v>0.92145324757657043</v>
      </c>
      <c r="G122" s="8">
        <f t="shared" si="9"/>
        <v>3.146779303062302E-3</v>
      </c>
      <c r="H122" s="8">
        <f t="shared" si="12"/>
        <v>0.81329008900286626</v>
      </c>
      <c r="I122">
        <f t="shared" si="10"/>
        <v>8.9267110081707735E-3</v>
      </c>
      <c r="J122" s="2"/>
    </row>
    <row r="123" spans="1:10">
      <c r="A123" s="3" t="s">
        <v>45</v>
      </c>
      <c r="B123">
        <v>54.03</v>
      </c>
      <c r="C123" s="4">
        <v>2683</v>
      </c>
      <c r="D123">
        <f t="shared" si="13"/>
        <v>49.657597630945773</v>
      </c>
      <c r="E123" s="6">
        <f t="shared" si="8"/>
        <v>7.4930110845177018E-3</v>
      </c>
      <c r="F123" s="7">
        <f t="shared" si="11"/>
        <v>0.92894625866108815</v>
      </c>
      <c r="G123" s="8">
        <f t="shared" si="9"/>
        <v>1.6301101221903758E-2</v>
      </c>
      <c r="H123" s="8">
        <f t="shared" si="12"/>
        <v>0.82959119022477001</v>
      </c>
      <c r="I123">
        <f t="shared" si="10"/>
        <v>5.5884465627070723E-2</v>
      </c>
      <c r="J123" s="2"/>
    </row>
    <row r="124" spans="1:10">
      <c r="A124" s="3" t="s">
        <v>22</v>
      </c>
      <c r="B124">
        <v>331.58</v>
      </c>
      <c r="C124" s="4">
        <v>15990</v>
      </c>
      <c r="D124">
        <f t="shared" si="13"/>
        <v>48.223656432836727</v>
      </c>
      <c r="E124" s="6">
        <f t="shared" si="8"/>
        <v>4.4656446977800246E-2</v>
      </c>
      <c r="F124" s="7">
        <f t="shared" si="11"/>
        <v>0.9736027056388884</v>
      </c>
      <c r="G124" s="8">
        <f t="shared" si="9"/>
        <v>0.10003922160205159</v>
      </c>
      <c r="H124" s="8">
        <f t="shared" si="12"/>
        <v>0.9296304118268216</v>
      </c>
      <c r="I124">
        <f t="shared" si="10"/>
        <v>2.2183892335061461E-3</v>
      </c>
      <c r="J124" s="2"/>
    </row>
    <row r="125" spans="1:10">
      <c r="A125" s="3" t="s">
        <v>65</v>
      </c>
      <c r="B125">
        <v>12.82</v>
      </c>
      <c r="C125" s="4">
        <v>596</v>
      </c>
      <c r="D125">
        <f t="shared" si="13"/>
        <v>46.489859594383773</v>
      </c>
      <c r="E125" s="6">
        <f t="shared" si="8"/>
        <v>1.6644929580218227E-3</v>
      </c>
      <c r="F125" s="7">
        <f t="shared" si="11"/>
        <v>0.97526719859691025</v>
      </c>
      <c r="G125" s="8">
        <f t="shared" si="9"/>
        <v>3.8678533715492533E-3</v>
      </c>
      <c r="H125" s="8">
        <f t="shared" si="12"/>
        <v>0.93349826519837087</v>
      </c>
      <c r="I125">
        <f t="shared" si="10"/>
        <v>8.0402796355617534E-3</v>
      </c>
      <c r="J125" s="2"/>
    </row>
    <row r="126" spans="1:10">
      <c r="A126" s="3" t="s">
        <v>28</v>
      </c>
      <c r="B126">
        <v>45.79</v>
      </c>
      <c r="C126" s="4">
        <v>2084</v>
      </c>
      <c r="D126">
        <f t="shared" si="13"/>
        <v>45.512120550338501</v>
      </c>
      <c r="E126" s="6">
        <f t="shared" si="8"/>
        <v>5.82013980623738E-3</v>
      </c>
      <c r="F126" s="7">
        <f t="shared" si="11"/>
        <v>0.98108733840314766</v>
      </c>
      <c r="G126" s="8">
        <f t="shared" si="9"/>
        <v>1.3815055061095188E-2</v>
      </c>
      <c r="H126" s="8">
        <f t="shared" si="12"/>
        <v>0.94731332025946602</v>
      </c>
      <c r="I126">
        <f t="shared" si="10"/>
        <v>6.5093293000524355E-3</v>
      </c>
      <c r="J126" s="4"/>
    </row>
    <row r="127" spans="1:10">
      <c r="A127" s="3" t="s">
        <v>98</v>
      </c>
      <c r="B127">
        <v>36.56</v>
      </c>
      <c r="C127" s="4">
        <v>1630</v>
      </c>
      <c r="D127">
        <f t="shared" si="13"/>
        <v>44.584245076586427</v>
      </c>
      <c r="E127" s="6">
        <f t="shared" si="8"/>
        <v>4.5522206737845152E-3</v>
      </c>
      <c r="F127" s="7">
        <f t="shared" si="11"/>
        <v>0.98563955907693213</v>
      </c>
      <c r="G127" s="8">
        <f t="shared" si="9"/>
        <v>1.1030321315432193E-2</v>
      </c>
      <c r="H127" s="8">
        <f t="shared" si="12"/>
        <v>0.95834364157489826</v>
      </c>
      <c r="I127">
        <f t="shared" si="10"/>
        <v>1.7190721681396015E-3</v>
      </c>
      <c r="J127" s="2"/>
    </row>
    <row r="128" spans="1:10">
      <c r="A128" s="3" t="s">
        <v>34</v>
      </c>
      <c r="B128">
        <v>9.39</v>
      </c>
      <c r="C128" s="4">
        <v>401</v>
      </c>
      <c r="D128">
        <f t="shared" si="13"/>
        <v>42.705005324813627</v>
      </c>
      <c r="E128" s="6">
        <f t="shared" si="8"/>
        <v>1.1199021412193807E-3</v>
      </c>
      <c r="F128" s="7">
        <f t="shared" si="11"/>
        <v>0.9867594612181515</v>
      </c>
      <c r="G128" s="8">
        <f t="shared" si="9"/>
        <v>2.8330064866495704E-3</v>
      </c>
      <c r="H128" s="8">
        <f t="shared" si="12"/>
        <v>0.96117664806154779</v>
      </c>
      <c r="I128">
        <f t="shared" si="10"/>
        <v>9.1327520064308221E-3</v>
      </c>
      <c r="J128" s="2"/>
    </row>
    <row r="129" spans="1:10">
      <c r="A129" s="3" t="s">
        <v>91</v>
      </c>
      <c r="B129">
        <v>48.71</v>
      </c>
      <c r="C129" s="4">
        <v>2000</v>
      </c>
      <c r="D129">
        <f t="shared" si="13"/>
        <v>41.059330732909054</v>
      </c>
      <c r="E129" s="6">
        <f t="shared" si="8"/>
        <v>5.5855468389994049E-3</v>
      </c>
      <c r="F129" s="7">
        <f t="shared" si="11"/>
        <v>0.99234500805715087</v>
      </c>
      <c r="G129" s="8">
        <f t="shared" si="9"/>
        <v>1.4696032584100167E-2</v>
      </c>
      <c r="H129" s="8">
        <f t="shared" si="12"/>
        <v>0.97587268064564792</v>
      </c>
      <c r="I129">
        <f t="shared" si="10"/>
        <v>6.1199328979584244E-3</v>
      </c>
      <c r="J129" s="4"/>
    </row>
    <row r="130" spans="1:10">
      <c r="A130" s="3" t="s">
        <v>90</v>
      </c>
      <c r="B130">
        <v>32.020000000000003</v>
      </c>
      <c r="C130" s="4">
        <v>1272</v>
      </c>
      <c r="D130">
        <f t="shared" ref="D130:D133" si="14">C130/B130</f>
        <v>39.725171767645215</v>
      </c>
      <c r="E130" s="6">
        <f t="shared" si="8"/>
        <v>3.5524077896036217E-3</v>
      </c>
      <c r="F130" s="7">
        <f t="shared" si="11"/>
        <v>0.99589741584675451</v>
      </c>
      <c r="G130" s="8">
        <f t="shared" si="9"/>
        <v>9.6605822899381508E-3</v>
      </c>
      <c r="H130" s="8">
        <f t="shared" si="12"/>
        <v>0.98553326293558607</v>
      </c>
      <c r="I130">
        <f t="shared" si="10"/>
        <v>4.6506281760311241E-3</v>
      </c>
      <c r="J130" s="4"/>
    </row>
    <row r="131" spans="1:10">
      <c r="A131" s="3" t="s">
        <v>80</v>
      </c>
      <c r="B131">
        <v>23.42</v>
      </c>
      <c r="C131" s="4">
        <v>867</v>
      </c>
      <c r="D131">
        <f t="shared" si="14"/>
        <v>37.019641332194702</v>
      </c>
      <c r="E131" s="6">
        <f t="shared" ref="E131:E133" si="15">C131/358067</f>
        <v>2.4213345547062421E-3</v>
      </c>
      <c r="F131" s="7">
        <f t="shared" si="11"/>
        <v>0.99831875040146079</v>
      </c>
      <c r="G131" s="8">
        <f t="shared" ref="G131:G133" si="16">B131/3314.5</f>
        <v>7.0659224619097905E-3</v>
      </c>
      <c r="H131" s="8">
        <f t="shared" si="12"/>
        <v>0.99259918539749581</v>
      </c>
      <c r="I131">
        <f t="shared" ref="I131:I133" si="17">F131*H132-F132*H131</f>
        <v>3.7768418360397682E-3</v>
      </c>
      <c r="J131" s="2"/>
    </row>
    <row r="132" spans="1:10">
      <c r="A132" s="3" t="s">
        <v>38</v>
      </c>
      <c r="B132">
        <v>18.079999999999998</v>
      </c>
      <c r="C132" s="4">
        <v>602</v>
      </c>
      <c r="D132">
        <f t="shared" si="14"/>
        <v>33.296460176991154</v>
      </c>
      <c r="E132" s="6">
        <f t="shared" si="15"/>
        <v>1.681249598538821E-3</v>
      </c>
      <c r="F132" s="7">
        <f t="shared" ref="F132:F133" si="18">F131+E132</f>
        <v>0.99999999999999956</v>
      </c>
      <c r="G132" s="8">
        <f t="shared" si="16"/>
        <v>5.4548197314828774E-3</v>
      </c>
      <c r="H132" s="8">
        <f t="shared" ref="H132:H133" si="19">H131+G132</f>
        <v>0.99805400512897868</v>
      </c>
      <c r="I132">
        <f t="shared" si="17"/>
        <v>1.9459948710213171E-3</v>
      </c>
      <c r="J132" s="2"/>
    </row>
    <row r="133" spans="1:10">
      <c r="A133" s="3" t="s">
        <v>93</v>
      </c>
      <c r="B133">
        <v>6.45</v>
      </c>
      <c r="C133" s="4">
        <v>0</v>
      </c>
      <c r="D133">
        <f t="shared" si="14"/>
        <v>0</v>
      </c>
      <c r="E133" s="6">
        <f t="shared" si="15"/>
        <v>0</v>
      </c>
      <c r="F133" s="7">
        <f t="shared" si="18"/>
        <v>0.99999999999999956</v>
      </c>
      <c r="G133" s="8">
        <f t="shared" si="16"/>
        <v>1.9459948710212702E-3</v>
      </c>
      <c r="H133" s="8">
        <f t="shared" si="19"/>
        <v>1</v>
      </c>
      <c r="I133">
        <f t="shared" si="17"/>
        <v>0</v>
      </c>
      <c r="J133" s="2"/>
    </row>
    <row r="134" spans="1:10">
      <c r="C134" s="11">
        <f>SUM(C2:C133)</f>
        <v>358067</v>
      </c>
      <c r="E134" s="6"/>
      <c r="F134" s="7"/>
      <c r="G134" s="8"/>
      <c r="H134" s="8"/>
      <c r="J134" s="2"/>
    </row>
    <row r="135" spans="1:10">
      <c r="E135" s="6"/>
      <c r="F135" s="7"/>
      <c r="G135" s="8"/>
      <c r="H135" s="8"/>
      <c r="J135" s="2"/>
    </row>
    <row r="136" spans="1:10">
      <c r="E136" s="6"/>
      <c r="F136" s="7"/>
      <c r="G136" s="8"/>
      <c r="H136" s="8"/>
      <c r="J136" s="4"/>
    </row>
    <row r="137" spans="1:10">
      <c r="E137" s="6"/>
      <c r="F137" s="7"/>
      <c r="G137" s="8"/>
      <c r="H137" s="8"/>
      <c r="J137" s="4"/>
    </row>
    <row r="138" spans="1:10">
      <c r="E138" s="6"/>
      <c r="F138" s="7"/>
      <c r="G138" s="8"/>
      <c r="H138" s="8"/>
      <c r="J138" s="2"/>
    </row>
    <row r="139" spans="1:10">
      <c r="E139" s="6"/>
      <c r="F139" s="7"/>
      <c r="G139" s="8"/>
      <c r="H139" s="8"/>
      <c r="J139" s="2"/>
    </row>
    <row r="140" spans="1:10">
      <c r="E140" s="6"/>
      <c r="F140" s="7"/>
      <c r="G140" s="8"/>
      <c r="H140" s="8"/>
      <c r="J140" s="4"/>
    </row>
    <row r="141" spans="1:10">
      <c r="E141" s="6"/>
      <c r="F141" s="7"/>
      <c r="G141" s="8"/>
      <c r="H141" s="8"/>
      <c r="J141" s="2"/>
    </row>
    <row r="142" spans="1:10">
      <c r="E142" s="6"/>
      <c r="F142" s="7"/>
      <c r="G142" s="8"/>
      <c r="H142" s="8"/>
      <c r="J142" s="2"/>
    </row>
    <row r="143" spans="1:10">
      <c r="E143" s="6"/>
      <c r="F143" s="7"/>
      <c r="G143" s="8"/>
      <c r="H143" s="8"/>
      <c r="J143" s="4"/>
    </row>
    <row r="144" spans="1:10">
      <c r="E144" s="6"/>
      <c r="F144" s="7"/>
      <c r="G144" s="8"/>
      <c r="H144" s="8"/>
      <c r="J144" s="4"/>
    </row>
    <row r="145" spans="5:10">
      <c r="E145" s="6"/>
      <c r="F145" s="7"/>
      <c r="G145" s="8"/>
      <c r="H145" s="8"/>
      <c r="J145" s="2"/>
    </row>
    <row r="146" spans="5:10">
      <c r="E146" s="6"/>
      <c r="F146" s="7"/>
      <c r="G146" s="8"/>
      <c r="H146" s="8"/>
      <c r="J146" s="2"/>
    </row>
    <row r="147" spans="5:10">
      <c r="E147" s="6"/>
      <c r="F147" s="7"/>
      <c r="G147" s="8"/>
      <c r="H147" s="8"/>
      <c r="J147" s="2"/>
    </row>
    <row r="148" spans="5:10">
      <c r="E148" s="6"/>
      <c r="F148" s="7"/>
      <c r="G148" s="8"/>
      <c r="H148" s="8"/>
      <c r="J148" s="2"/>
    </row>
    <row r="149" spans="5:10">
      <c r="E149" s="6"/>
      <c r="F149" s="7"/>
      <c r="G149" s="8"/>
      <c r="H149" s="8"/>
      <c r="J149" s="2"/>
    </row>
    <row r="150" spans="5:10">
      <c r="E150" s="6"/>
      <c r="F150" s="7"/>
      <c r="G150" s="8"/>
      <c r="H150" s="8"/>
      <c r="J150" s="4"/>
    </row>
    <row r="151" spans="5:10">
      <c r="E151" s="6"/>
      <c r="F151" s="7"/>
      <c r="G151" s="8"/>
      <c r="H151" s="8"/>
      <c r="J151" s="2"/>
    </row>
    <row r="152" spans="5:10">
      <c r="E152" s="6"/>
      <c r="F152" s="7"/>
      <c r="G152" s="8"/>
      <c r="H152" s="8"/>
      <c r="J152" s="2"/>
    </row>
    <row r="153" spans="5:10">
      <c r="E153" s="6"/>
      <c r="F153" s="7"/>
      <c r="G153" s="8"/>
      <c r="H153" s="8"/>
      <c r="J153" s="2"/>
    </row>
    <row r="154" spans="5:10">
      <c r="E154" s="6"/>
      <c r="F154" s="7"/>
      <c r="G154" s="8"/>
      <c r="H154" s="8"/>
      <c r="J154" s="4"/>
    </row>
    <row r="155" spans="5:10">
      <c r="E155" s="6"/>
      <c r="F155" s="7"/>
      <c r="G155" s="8"/>
      <c r="H155" s="8"/>
      <c r="J155" s="2"/>
    </row>
    <row r="156" spans="5:10">
      <c r="E156" s="6"/>
      <c r="F156" s="7"/>
      <c r="G156" s="8"/>
      <c r="H156" s="8"/>
      <c r="J156" s="2"/>
    </row>
    <row r="157" spans="5:10">
      <c r="E157" s="6"/>
      <c r="F157" s="7"/>
      <c r="G157" s="8"/>
      <c r="H157" s="8"/>
      <c r="J157" s="4"/>
    </row>
    <row r="158" spans="5:10">
      <c r="E158" s="6"/>
      <c r="F158" s="7"/>
      <c r="G158" s="8"/>
      <c r="H158" s="8"/>
      <c r="J158" s="2"/>
    </row>
    <row r="159" spans="5:10">
      <c r="E159" s="6"/>
      <c r="F159" s="7"/>
      <c r="G159" s="8"/>
      <c r="H159" s="8"/>
      <c r="J159" s="2"/>
    </row>
    <row r="160" spans="5:10">
      <c r="E160" s="6"/>
      <c r="F160" s="7"/>
      <c r="G160" s="8"/>
      <c r="H160" s="8"/>
      <c r="J160" s="2"/>
    </row>
    <row r="161" spans="5:10">
      <c r="E161" s="6"/>
      <c r="F161" s="7"/>
      <c r="G161" s="8"/>
      <c r="H161" s="8"/>
      <c r="J161" s="2"/>
    </row>
    <row r="162" spans="5:10">
      <c r="E162" s="6"/>
      <c r="F162" s="7"/>
      <c r="G162" s="8"/>
      <c r="H162" s="8"/>
      <c r="J162" s="2"/>
    </row>
    <row r="163" spans="5:10">
      <c r="E163" s="6"/>
      <c r="F163" s="7"/>
      <c r="G163" s="8"/>
      <c r="H163" s="8"/>
      <c r="J163" s="2"/>
    </row>
    <row r="164" spans="5:10">
      <c r="E164" s="6"/>
      <c r="F164" s="7"/>
      <c r="G164" s="8"/>
      <c r="H164" s="8"/>
      <c r="J164" s="2"/>
    </row>
    <row r="165" spans="5:10">
      <c r="E165" s="6"/>
      <c r="F165" s="7"/>
      <c r="G165" s="8"/>
      <c r="H165" s="8"/>
      <c r="J165" s="2"/>
    </row>
    <row r="166" spans="5:10">
      <c r="E166" s="6"/>
      <c r="F166" s="7"/>
      <c r="G166" s="8"/>
      <c r="H166" s="8"/>
      <c r="J166" s="2"/>
    </row>
    <row r="167" spans="5:10">
      <c r="E167" s="6"/>
      <c r="F167" s="7"/>
      <c r="G167" s="8"/>
      <c r="H167" s="8"/>
      <c r="J167" s="2"/>
    </row>
    <row r="168" spans="5:10">
      <c r="E168" s="6"/>
      <c r="F168" s="7"/>
      <c r="G168" s="8"/>
      <c r="H168" s="8"/>
      <c r="J168" s="4"/>
    </row>
    <row r="169" spans="5:10">
      <c r="E169" s="6"/>
      <c r="F169" s="7"/>
      <c r="G169" s="8"/>
      <c r="H169" s="8"/>
      <c r="J169" s="2"/>
    </row>
    <row r="170" spans="5:10">
      <c r="E170" s="6"/>
      <c r="F170" s="7"/>
      <c r="G170" s="8"/>
      <c r="H170" s="8"/>
      <c r="J170" s="2"/>
    </row>
    <row r="171" spans="5:10">
      <c r="E171" s="6"/>
      <c r="F171" s="7"/>
      <c r="G171" s="8"/>
      <c r="H171" s="8"/>
      <c r="J171" s="2"/>
    </row>
    <row r="172" spans="5:10">
      <c r="E172" s="6"/>
      <c r="F172" s="7"/>
      <c r="G172" s="8"/>
      <c r="H172" s="8"/>
      <c r="J172" s="2"/>
    </row>
    <row r="173" spans="5:10">
      <c r="E173" s="6"/>
      <c r="F173" s="7"/>
      <c r="G173" s="8"/>
      <c r="H173" s="8"/>
      <c r="J173" s="4"/>
    </row>
    <row r="174" spans="5:10">
      <c r="E174" s="6"/>
      <c r="F174" s="7"/>
      <c r="G174" s="8"/>
      <c r="H174" s="8"/>
      <c r="J174" s="2"/>
    </row>
    <row r="175" spans="5:10">
      <c r="E175" s="6"/>
      <c r="F175" s="7"/>
      <c r="G175" s="8"/>
      <c r="H175" s="8"/>
      <c r="J175" s="2"/>
    </row>
    <row r="176" spans="5:10">
      <c r="E176" s="6"/>
      <c r="F176" s="7"/>
      <c r="G176" s="8"/>
      <c r="H176" s="8"/>
      <c r="J176" s="2"/>
    </row>
    <row r="177" spans="5:10">
      <c r="E177" s="6"/>
      <c r="F177" s="7"/>
      <c r="G177" s="8"/>
      <c r="H177" s="8"/>
      <c r="J177" s="4"/>
    </row>
    <row r="178" spans="5:10">
      <c r="E178" s="6"/>
      <c r="F178" s="7"/>
      <c r="G178" s="8"/>
      <c r="H178" s="8"/>
      <c r="J178" s="4"/>
    </row>
    <row r="179" spans="5:10">
      <c r="E179" s="6"/>
      <c r="F179" s="7"/>
      <c r="G179" s="8"/>
      <c r="H179" s="8"/>
      <c r="J179" s="2"/>
    </row>
    <row r="180" spans="5:10">
      <c r="E180" s="6"/>
      <c r="F180" s="7"/>
      <c r="G180" s="8"/>
      <c r="H180" s="8"/>
      <c r="J180" s="2"/>
    </row>
    <row r="181" spans="5:10">
      <c r="E181" s="6"/>
      <c r="F181" s="7"/>
      <c r="G181" s="8"/>
      <c r="H181" s="8"/>
      <c r="J181" s="2"/>
    </row>
    <row r="182" spans="5:10">
      <c r="E182" s="6"/>
      <c r="F182" s="7"/>
      <c r="G182" s="8"/>
      <c r="H182" s="8"/>
      <c r="J182" s="4"/>
    </row>
    <row r="183" spans="5:10">
      <c r="E183" s="6"/>
      <c r="F183" s="7"/>
      <c r="G183" s="8"/>
      <c r="H183" s="8"/>
      <c r="J183" s="4"/>
    </row>
    <row r="184" spans="5:10">
      <c r="E184" s="6"/>
      <c r="F184" s="7"/>
      <c r="G184" s="8"/>
      <c r="H184" s="8"/>
      <c r="J184" s="2"/>
    </row>
    <row r="185" spans="5:10">
      <c r="E185" s="6"/>
      <c r="F185" s="7"/>
      <c r="G185" s="8"/>
      <c r="H185" s="8"/>
      <c r="J185" s="2"/>
    </row>
    <row r="186" spans="5:10">
      <c r="E186" s="6"/>
      <c r="F186" s="7"/>
      <c r="G186" s="8"/>
      <c r="H186" s="8"/>
      <c r="J186" s="4"/>
    </row>
    <row r="187" spans="5:10">
      <c r="E187" s="6"/>
      <c r="F187" s="7"/>
      <c r="G187" s="8"/>
      <c r="H187" s="8"/>
      <c r="J187" s="2"/>
    </row>
    <row r="188" spans="5:10">
      <c r="E188" s="6"/>
      <c r="F188" s="7"/>
      <c r="G188" s="8"/>
      <c r="H188" s="8"/>
      <c r="J188" s="2"/>
    </row>
    <row r="189" spans="5:10">
      <c r="E189" s="6"/>
      <c r="F189" s="7"/>
      <c r="G189" s="8"/>
      <c r="H189" s="8"/>
      <c r="J189" s="2"/>
    </row>
    <row r="190" spans="5:10">
      <c r="E190" s="6"/>
      <c r="F190" s="7"/>
      <c r="G190" s="8"/>
      <c r="H190" s="8"/>
      <c r="J190" s="2"/>
    </row>
    <row r="191" spans="5:10">
      <c r="E191" s="6"/>
      <c r="F191" s="7"/>
      <c r="G191" s="8"/>
      <c r="H191" s="8"/>
      <c r="J191" s="4"/>
    </row>
    <row r="192" spans="5:10">
      <c r="E192" s="6"/>
      <c r="F192" s="7"/>
      <c r="G192" s="8"/>
      <c r="H192" s="8"/>
      <c r="J192" s="2"/>
    </row>
    <row r="193" spans="5:10">
      <c r="E193" s="6"/>
      <c r="F193" s="7"/>
      <c r="G193" s="8"/>
      <c r="H193" s="8"/>
      <c r="J193" s="2"/>
    </row>
    <row r="194" spans="5:10">
      <c r="E194" s="6"/>
      <c r="F194" s="7"/>
      <c r="G194" s="8"/>
      <c r="H194" s="8"/>
      <c r="J194" s="2"/>
    </row>
    <row r="195" spans="5:10">
      <c r="E195" s="6"/>
      <c r="F195" s="7"/>
      <c r="G195" s="8"/>
      <c r="H195" s="8"/>
      <c r="J195" s="4"/>
    </row>
    <row r="196" spans="5:10">
      <c r="E196" s="6"/>
      <c r="F196" s="7"/>
      <c r="G196" s="8"/>
      <c r="H196" s="8"/>
      <c r="J196" s="2"/>
    </row>
    <row r="197" spans="5:10">
      <c r="E197" s="6"/>
      <c r="F197" s="7"/>
      <c r="G197" s="8"/>
      <c r="H197" s="8"/>
      <c r="J197" s="2"/>
    </row>
    <row r="198" spans="5:10">
      <c r="E198" s="6"/>
      <c r="F198" s="7"/>
      <c r="G198" s="8"/>
      <c r="H198" s="8"/>
      <c r="J198" s="4"/>
    </row>
    <row r="199" spans="5:10">
      <c r="E199" s="6"/>
      <c r="F199" s="7"/>
      <c r="G199" s="8"/>
      <c r="H199" s="8"/>
      <c r="J199" s="4"/>
    </row>
    <row r="200" spans="5:10">
      <c r="E200" s="6"/>
      <c r="F200" s="7"/>
      <c r="G200" s="8"/>
      <c r="H200" s="8"/>
      <c r="J200" s="2"/>
    </row>
    <row r="201" spans="5:10">
      <c r="E201" s="6"/>
      <c r="F201" s="7"/>
      <c r="G201" s="8"/>
      <c r="H201" s="8"/>
      <c r="J201" s="2"/>
    </row>
    <row r="202" spans="5:10">
      <c r="E202" s="6"/>
      <c r="F202" s="7"/>
      <c r="G202" s="8"/>
      <c r="H202" s="8"/>
      <c r="J202" s="2"/>
    </row>
    <row r="203" spans="5:10">
      <c r="E203" s="6"/>
      <c r="F203" s="7"/>
      <c r="G203" s="8"/>
      <c r="H203" s="8"/>
      <c r="J203" s="4"/>
    </row>
    <row r="204" spans="5:10">
      <c r="E204" s="6"/>
      <c r="F204" s="7"/>
      <c r="G204" s="8"/>
      <c r="H204" s="8"/>
      <c r="J204" s="2"/>
    </row>
    <row r="205" spans="5:10">
      <c r="E205" s="6"/>
      <c r="F205" s="7"/>
      <c r="G205" s="8"/>
      <c r="H205" s="8"/>
      <c r="J205" s="2"/>
    </row>
    <row r="206" spans="5:10">
      <c r="E206" s="6"/>
      <c r="F206" s="7"/>
      <c r="G206" s="8"/>
      <c r="H206" s="8"/>
      <c r="J206" s="2"/>
    </row>
    <row r="207" spans="5:10">
      <c r="E207" s="6"/>
      <c r="F207" s="7"/>
      <c r="G207" s="8"/>
      <c r="H207" s="8"/>
      <c r="J207" s="2"/>
    </row>
    <row r="208" spans="5:10">
      <c r="E208" s="6"/>
      <c r="F208" s="7"/>
      <c r="G208" s="8"/>
      <c r="H208" s="8"/>
      <c r="J208" s="2"/>
    </row>
    <row r="209" spans="5:10">
      <c r="E209" s="6"/>
      <c r="F209" s="7"/>
      <c r="G209" s="8"/>
      <c r="H209" s="8"/>
      <c r="J209" s="2"/>
    </row>
    <row r="210" spans="5:10">
      <c r="E210" s="6"/>
      <c r="F210" s="7"/>
      <c r="G210" s="8"/>
      <c r="H210" s="8"/>
      <c r="J210" s="2"/>
    </row>
    <row r="211" spans="5:10">
      <c r="E211" s="6"/>
      <c r="F211" s="7"/>
      <c r="G211" s="8"/>
      <c r="H211" s="8"/>
      <c r="J211" s="2"/>
    </row>
    <row r="212" spans="5:10">
      <c r="E212" s="6"/>
      <c r="F212" s="7"/>
      <c r="G212" s="8"/>
      <c r="H212" s="8"/>
      <c r="J212" s="2"/>
    </row>
    <row r="213" spans="5:10">
      <c r="E213" s="6"/>
      <c r="F213" s="7"/>
      <c r="G213" s="8"/>
      <c r="H213" s="8"/>
      <c r="J213" s="2"/>
    </row>
    <row r="214" spans="5:10">
      <c r="E214" s="6"/>
      <c r="F214" s="7"/>
      <c r="G214" s="8"/>
      <c r="H214" s="8"/>
      <c r="J214" s="2"/>
    </row>
    <row r="215" spans="5:10">
      <c r="E215" s="6"/>
      <c r="F215" s="7"/>
      <c r="G215" s="8"/>
      <c r="H215" s="8"/>
      <c r="J215" s="2"/>
    </row>
    <row r="216" spans="5:10">
      <c r="E216" s="6"/>
      <c r="F216" s="7"/>
      <c r="G216" s="8"/>
      <c r="H216" s="8"/>
      <c r="J216" s="2"/>
    </row>
    <row r="217" spans="5:10">
      <c r="E217" s="4"/>
      <c r="F217" s="4"/>
      <c r="G217" s="4"/>
      <c r="H217" s="4"/>
      <c r="J217" s="2"/>
    </row>
    <row r="218" spans="5:10">
      <c r="E218" s="2"/>
      <c r="F218" s="2"/>
      <c r="G218" s="2"/>
      <c r="H218" s="2"/>
      <c r="J218" s="2"/>
    </row>
    <row r="219" spans="5:10">
      <c r="E219" s="2"/>
      <c r="F219" s="2"/>
      <c r="G219" s="2"/>
      <c r="H219" s="2"/>
      <c r="J219" s="2"/>
    </row>
    <row r="220" spans="5:10">
      <c r="E220" s="2"/>
      <c r="F220" s="2"/>
      <c r="G220" s="2"/>
      <c r="H220" s="2"/>
      <c r="J220" s="2"/>
    </row>
    <row r="221" spans="5:10">
      <c r="E221" s="4"/>
      <c r="F221" s="4"/>
      <c r="G221" s="4"/>
      <c r="H221" s="4"/>
      <c r="J221" s="4"/>
    </row>
    <row r="222" spans="5:10">
      <c r="E222" s="2"/>
      <c r="F222" s="2"/>
      <c r="G222" s="2"/>
      <c r="H222" s="2"/>
      <c r="J222" s="2"/>
    </row>
    <row r="223" spans="5:10">
      <c r="E223" s="2"/>
      <c r="F223" s="2"/>
      <c r="G223" s="2"/>
      <c r="H223" s="2"/>
      <c r="J223" s="2"/>
    </row>
    <row r="224" spans="5:10">
      <c r="E224" s="2"/>
      <c r="F224" s="2"/>
      <c r="G224" s="2"/>
      <c r="H224" s="2"/>
      <c r="J224" s="2"/>
    </row>
    <row r="225" spans="5:10">
      <c r="E225" s="2"/>
      <c r="F225" s="2"/>
      <c r="G225" s="2"/>
      <c r="H225" s="2"/>
      <c r="J225" s="4"/>
    </row>
    <row r="226" spans="5:10">
      <c r="E226" s="2"/>
      <c r="F226" s="2"/>
      <c r="G226" s="2"/>
      <c r="H226" s="2"/>
      <c r="J226" s="4"/>
    </row>
    <row r="227" spans="5:10">
      <c r="E227" s="2"/>
      <c r="F227" s="2"/>
      <c r="G227" s="2"/>
      <c r="H227" s="2"/>
      <c r="J227" s="4"/>
    </row>
    <row r="228" spans="5:10">
      <c r="E228" s="2"/>
      <c r="F228" s="2"/>
      <c r="G228" s="2"/>
      <c r="H228" s="2"/>
      <c r="J228" s="2"/>
    </row>
    <row r="229" spans="5:10">
      <c r="E229" s="4"/>
      <c r="F229" s="4"/>
      <c r="G229" s="4"/>
      <c r="H229" s="4"/>
      <c r="J229" s="2"/>
    </row>
    <row r="230" spans="5:10">
      <c r="E230" s="2"/>
      <c r="F230" s="2"/>
      <c r="G230" s="2"/>
      <c r="H230" s="2"/>
      <c r="J230" s="4"/>
    </row>
    <row r="231" spans="5:10">
      <c r="E231" s="2"/>
      <c r="F231" s="2"/>
      <c r="G231" s="2"/>
      <c r="H231" s="2"/>
      <c r="J231" s="2"/>
    </row>
    <row r="232" spans="5:10">
      <c r="E232" s="2"/>
      <c r="F232" s="2"/>
      <c r="G232" s="2"/>
      <c r="H232" s="2"/>
      <c r="J232" s="2"/>
    </row>
    <row r="233" spans="5:10">
      <c r="E233" s="2"/>
      <c r="F233" s="2"/>
      <c r="G233" s="2"/>
      <c r="H233" s="2"/>
      <c r="J233" s="2"/>
    </row>
    <row r="234" spans="5:10">
      <c r="E234" s="2"/>
      <c r="F234" s="2"/>
      <c r="G234" s="2"/>
      <c r="H234" s="2"/>
      <c r="J234" s="2"/>
    </row>
    <row r="235" spans="5:10">
      <c r="E235" s="2"/>
      <c r="F235" s="2"/>
      <c r="G235" s="2"/>
      <c r="H235" s="2"/>
      <c r="J235" s="4"/>
    </row>
    <row r="236" spans="5:10">
      <c r="E236" s="2"/>
      <c r="F236" s="2"/>
      <c r="G236" s="2"/>
      <c r="H236" s="2"/>
      <c r="J236" s="2"/>
    </row>
    <row r="237" spans="5:10">
      <c r="E237" s="4"/>
      <c r="F237" s="4"/>
      <c r="G237" s="4"/>
      <c r="H237" s="4"/>
      <c r="J237" s="2"/>
    </row>
    <row r="238" spans="5:10">
      <c r="E238" s="2"/>
      <c r="F238" s="2"/>
      <c r="G238" s="2"/>
      <c r="H238" s="2"/>
      <c r="J238" s="2"/>
    </row>
    <row r="239" spans="5:10">
      <c r="E239" s="2"/>
      <c r="F239" s="2"/>
      <c r="G239" s="2"/>
      <c r="H239" s="2"/>
      <c r="J239" s="4"/>
    </row>
    <row r="240" spans="5:10">
      <c r="E240" s="2"/>
      <c r="F240" s="2"/>
      <c r="G240" s="2"/>
      <c r="H240" s="2"/>
      <c r="J240" s="2"/>
    </row>
    <row r="241" spans="5:10">
      <c r="E241" s="4"/>
      <c r="F241" s="4"/>
      <c r="G241" s="4"/>
      <c r="H241" s="4"/>
      <c r="J241" s="2"/>
    </row>
    <row r="242" spans="5:10">
      <c r="E242" s="2"/>
      <c r="F242" s="2"/>
      <c r="G242" s="2"/>
      <c r="H242" s="2"/>
      <c r="J242" s="4"/>
    </row>
    <row r="243" spans="5:10">
      <c r="E243" s="2"/>
      <c r="F243" s="2"/>
      <c r="G243" s="2"/>
      <c r="H243" s="2"/>
      <c r="J243" s="2"/>
    </row>
    <row r="244" spans="5:10">
      <c r="E244" s="4"/>
      <c r="F244" s="4"/>
      <c r="G244" s="4"/>
      <c r="H244" s="4"/>
      <c r="J244" s="2"/>
    </row>
    <row r="245" spans="5:10">
      <c r="E245" s="4"/>
      <c r="F245" s="4"/>
      <c r="G245" s="4"/>
      <c r="H245" s="4"/>
      <c r="J245" s="4"/>
    </row>
    <row r="246" spans="5:10">
      <c r="E246" s="4"/>
      <c r="F246" s="4"/>
      <c r="G246" s="4"/>
      <c r="H246" s="4"/>
      <c r="J246" s="4"/>
    </row>
    <row r="247" spans="5:10">
      <c r="E247" s="2"/>
      <c r="F247" s="2"/>
      <c r="G247" s="2"/>
      <c r="H247" s="2"/>
      <c r="J247" s="4"/>
    </row>
    <row r="248" spans="5:10">
      <c r="E248" s="2"/>
      <c r="F248" s="2"/>
      <c r="G248" s="2"/>
      <c r="H248" s="2"/>
      <c r="J248" s="4"/>
    </row>
    <row r="249" spans="5:10">
      <c r="E249" s="2"/>
      <c r="F249" s="2"/>
      <c r="G249" s="2"/>
      <c r="H249" s="2"/>
      <c r="J249" s="2"/>
    </row>
    <row r="250" spans="5:10">
      <c r="E250" s="4"/>
      <c r="F250" s="4"/>
      <c r="G250" s="4"/>
      <c r="H250" s="4"/>
      <c r="J250" s="2"/>
    </row>
    <row r="251" spans="5:10">
      <c r="E251" s="4"/>
      <c r="F251" s="4"/>
      <c r="G251" s="4"/>
      <c r="H251" s="4"/>
      <c r="J251" s="2"/>
    </row>
    <row r="252" spans="5:10">
      <c r="E252" s="2"/>
      <c r="F252" s="2"/>
      <c r="G252" s="2"/>
      <c r="H252" s="2"/>
      <c r="J252" s="2"/>
    </row>
    <row r="253" spans="5:10">
      <c r="E253" s="2"/>
      <c r="F253" s="2"/>
      <c r="G253" s="2"/>
      <c r="H253" s="2"/>
      <c r="J253" s="2"/>
    </row>
    <row r="254" spans="5:10">
      <c r="E254" s="2"/>
      <c r="F254" s="2"/>
      <c r="G254" s="2"/>
      <c r="H254" s="2"/>
      <c r="J254" s="4"/>
    </row>
    <row r="255" spans="5:10">
      <c r="E255" s="2"/>
      <c r="F255" s="2"/>
      <c r="G255" s="2"/>
      <c r="H255" s="2"/>
      <c r="J255" s="4"/>
    </row>
    <row r="256" spans="5:10">
      <c r="E256" s="2"/>
      <c r="F256" s="2"/>
      <c r="G256" s="2"/>
      <c r="H256" s="2"/>
      <c r="J256" s="2"/>
    </row>
    <row r="257" spans="5:10">
      <c r="E257" s="2"/>
      <c r="F257" s="2"/>
      <c r="G257" s="2"/>
      <c r="H257" s="2"/>
      <c r="J257" s="2"/>
    </row>
    <row r="258" spans="5:10">
      <c r="E258" s="2"/>
      <c r="F258" s="2"/>
      <c r="G258" s="2"/>
      <c r="H258" s="2"/>
      <c r="J258" s="2"/>
    </row>
    <row r="259" spans="5:10">
      <c r="E259" s="2"/>
      <c r="F259" s="2"/>
      <c r="G259" s="2"/>
      <c r="H259" s="2"/>
      <c r="J259" s="2"/>
    </row>
    <row r="260" spans="5:10">
      <c r="E260" s="2"/>
      <c r="F260" s="2"/>
      <c r="G260" s="2"/>
      <c r="H260" s="2"/>
      <c r="J260" s="2"/>
    </row>
    <row r="261" spans="5:10">
      <c r="E261" s="2"/>
      <c r="F261" s="2"/>
      <c r="G261" s="2"/>
      <c r="H261" s="2"/>
      <c r="J261" s="2"/>
    </row>
    <row r="262" spans="5:10">
      <c r="E262" s="2"/>
      <c r="F262" s="2"/>
      <c r="G262" s="2"/>
      <c r="H262" s="2"/>
      <c r="J262" s="2"/>
    </row>
    <row r="263" spans="5:10">
      <c r="E263" s="4"/>
      <c r="F263" s="4"/>
      <c r="G263" s="4"/>
      <c r="H263" s="4"/>
      <c r="J263" s="2"/>
    </row>
    <row r="264" spans="5:10">
      <c r="E264" s="2"/>
      <c r="F264" s="2"/>
      <c r="G264" s="2"/>
      <c r="H264" s="2"/>
      <c r="J264" s="2"/>
    </row>
    <row r="265" spans="5:10">
      <c r="E265" s="2"/>
      <c r="F265" s="2"/>
      <c r="G265" s="2"/>
      <c r="H265" s="2"/>
      <c r="J265" s="2"/>
    </row>
    <row r="266" spans="5:10">
      <c r="E266" s="2"/>
      <c r="F266" s="2"/>
      <c r="G266" s="2"/>
      <c r="H266" s="2"/>
      <c r="J266" s="2"/>
    </row>
    <row r="267" spans="5:10">
      <c r="E267" s="2"/>
      <c r="F267" s="2"/>
      <c r="G267" s="2"/>
      <c r="H267" s="2"/>
      <c r="J267" s="4"/>
    </row>
    <row r="268" spans="5:10">
      <c r="E268" s="2"/>
      <c r="F268" s="2"/>
      <c r="G268" s="2"/>
      <c r="H268" s="2"/>
      <c r="J268" s="2"/>
    </row>
    <row r="269" spans="5:10">
      <c r="E269" s="2"/>
      <c r="F269" s="2"/>
      <c r="G269" s="2"/>
      <c r="H269" s="2"/>
      <c r="J269" s="2"/>
    </row>
    <row r="270" spans="5:10">
      <c r="E270" s="2"/>
      <c r="F270" s="2"/>
      <c r="G270" s="2"/>
      <c r="H270" s="2"/>
      <c r="J270" s="2"/>
    </row>
    <row r="271" spans="5:10">
      <c r="E271" s="2"/>
      <c r="F271" s="2"/>
      <c r="G271" s="2"/>
      <c r="H271" s="2"/>
      <c r="J271" s="2"/>
    </row>
    <row r="272" spans="5:10">
      <c r="E272" s="4"/>
      <c r="F272" s="4"/>
      <c r="G272" s="4"/>
      <c r="H272" s="4"/>
      <c r="J272" s="2"/>
    </row>
    <row r="273" spans="5:10">
      <c r="E273" s="2"/>
      <c r="F273" s="2"/>
      <c r="G273" s="2"/>
      <c r="H273" s="2"/>
      <c r="J273" s="4"/>
    </row>
    <row r="274" spans="5:10">
      <c r="E274" s="2"/>
      <c r="F274" s="2"/>
      <c r="G274" s="2"/>
      <c r="H274" s="2"/>
      <c r="J274" s="4"/>
    </row>
    <row r="275" spans="5:10">
      <c r="E275" s="2"/>
      <c r="F275" s="2"/>
      <c r="G275" s="2"/>
      <c r="H275" s="2"/>
      <c r="J275" s="2"/>
    </row>
    <row r="276" spans="5:10">
      <c r="E276" s="2"/>
      <c r="F276" s="2"/>
      <c r="G276" s="2"/>
      <c r="H276" s="2"/>
      <c r="J276" s="2"/>
    </row>
    <row r="277" spans="5:10">
      <c r="E277" s="4"/>
      <c r="F277" s="4"/>
      <c r="G277" s="4"/>
      <c r="H277" s="4"/>
      <c r="J277" s="2"/>
    </row>
    <row r="278" spans="5:10">
      <c r="E278" s="2"/>
      <c r="F278" s="2"/>
      <c r="G278" s="2"/>
      <c r="H278" s="2"/>
      <c r="J278" s="2"/>
    </row>
    <row r="279" spans="5:10">
      <c r="E279" s="2"/>
      <c r="F279" s="2"/>
      <c r="G279" s="2"/>
      <c r="H279" s="2"/>
      <c r="J279" s="2"/>
    </row>
    <row r="280" spans="5:10">
      <c r="E280" s="4"/>
      <c r="F280" s="4"/>
      <c r="G280" s="4"/>
      <c r="H280" s="4"/>
      <c r="J280" s="2"/>
    </row>
    <row r="281" spans="5:10">
      <c r="E281" s="4"/>
      <c r="F281" s="4"/>
      <c r="G281" s="4"/>
      <c r="H281" s="4"/>
      <c r="J281" s="2"/>
    </row>
    <row r="282" spans="5:10">
      <c r="E282" s="4"/>
      <c r="F282" s="4"/>
      <c r="G282" s="4"/>
      <c r="H282" s="4"/>
      <c r="J282" s="2"/>
    </row>
    <row r="283" spans="5:10">
      <c r="E283" s="2"/>
      <c r="F283" s="2"/>
      <c r="G283" s="2"/>
      <c r="H283" s="2"/>
      <c r="J283" s="2"/>
    </row>
    <row r="284" spans="5:10">
      <c r="E284" s="2"/>
      <c r="F284" s="2"/>
      <c r="G284" s="2"/>
      <c r="H284" s="2"/>
      <c r="J284" s="2"/>
    </row>
    <row r="285" spans="5:10">
      <c r="E285" s="2"/>
      <c r="F285" s="2"/>
      <c r="G285" s="2"/>
      <c r="H285" s="2"/>
      <c r="J285" s="2"/>
    </row>
    <row r="286" spans="5:10">
      <c r="E286" s="2"/>
      <c r="F286" s="2"/>
      <c r="G286" s="2"/>
      <c r="H286" s="2"/>
      <c r="J286" s="2"/>
    </row>
    <row r="287" spans="5:10">
      <c r="E287" s="4"/>
      <c r="F287" s="4"/>
      <c r="G287" s="4"/>
      <c r="H287" s="4"/>
      <c r="J287" s="2"/>
    </row>
    <row r="288" spans="5:10">
      <c r="E288" s="2"/>
      <c r="F288" s="2"/>
      <c r="G288" s="2"/>
      <c r="H288" s="2"/>
      <c r="J288" s="2"/>
    </row>
    <row r="289" spans="5:10">
      <c r="E289" s="2"/>
      <c r="F289" s="2"/>
      <c r="G289" s="2"/>
      <c r="H289" s="2"/>
      <c r="J289" s="2"/>
    </row>
    <row r="290" spans="5:10">
      <c r="E290" s="2"/>
      <c r="F290" s="2"/>
      <c r="G290" s="2"/>
      <c r="H290" s="2"/>
      <c r="J290" s="4"/>
    </row>
    <row r="291" spans="5:10">
      <c r="E291" s="2"/>
      <c r="F291" s="2"/>
      <c r="G291" s="2"/>
      <c r="H291" s="2"/>
      <c r="J291" s="2"/>
    </row>
    <row r="292" spans="5:10">
      <c r="E292" s="2"/>
      <c r="F292" s="2"/>
      <c r="G292" s="2"/>
      <c r="H292" s="2"/>
      <c r="J292" s="2"/>
    </row>
    <row r="293" spans="5:10">
      <c r="E293" s="2"/>
      <c r="F293" s="2"/>
      <c r="G293" s="2"/>
      <c r="H293" s="2"/>
      <c r="J293" s="4"/>
    </row>
    <row r="294" spans="5:10">
      <c r="E294" s="2"/>
      <c r="F294" s="2"/>
      <c r="G294" s="2"/>
      <c r="H294" s="2"/>
      <c r="J294" s="2"/>
    </row>
    <row r="295" spans="5:10">
      <c r="E295" s="2"/>
      <c r="F295" s="2"/>
      <c r="G295" s="2"/>
      <c r="H295" s="2"/>
      <c r="J295" s="2"/>
    </row>
    <row r="296" spans="5:10">
      <c r="E296" s="4"/>
      <c r="F296" s="4"/>
      <c r="G296" s="4"/>
      <c r="H296" s="4"/>
      <c r="J296" s="4"/>
    </row>
    <row r="297" spans="5:10">
      <c r="E297" s="2"/>
      <c r="F297" s="2"/>
      <c r="G297" s="2"/>
      <c r="H297" s="2"/>
      <c r="J297" s="2"/>
    </row>
    <row r="298" spans="5:10">
      <c r="E298" s="2"/>
      <c r="F298" s="2"/>
      <c r="G298" s="2"/>
      <c r="H298" s="2"/>
      <c r="J298" s="2"/>
    </row>
    <row r="299" spans="5:10">
      <c r="E299" s="2"/>
      <c r="F299" s="2"/>
      <c r="G299" s="2"/>
      <c r="H299" s="2"/>
      <c r="J299" s="2"/>
    </row>
    <row r="300" spans="5:10">
      <c r="E300" s="2"/>
      <c r="F300" s="2"/>
      <c r="G300" s="2"/>
      <c r="H300" s="2"/>
      <c r="J300" s="4"/>
    </row>
    <row r="301" spans="5:10">
      <c r="E301" s="2"/>
      <c r="F301" s="2"/>
      <c r="G301" s="2"/>
      <c r="H301" s="2"/>
      <c r="J301" s="2"/>
    </row>
    <row r="302" spans="5:10">
      <c r="E302" s="4"/>
      <c r="F302" s="4"/>
      <c r="G302" s="4"/>
      <c r="H302" s="4"/>
      <c r="J302" s="2"/>
    </row>
    <row r="303" spans="5:10">
      <c r="E303" s="2"/>
      <c r="F303" s="2"/>
      <c r="G303" s="2"/>
      <c r="H303" s="2"/>
      <c r="J303" s="2"/>
    </row>
    <row r="304" spans="5:10">
      <c r="E304" s="2"/>
      <c r="F304" s="2"/>
      <c r="G304" s="2"/>
      <c r="H304" s="2"/>
      <c r="J304" s="4"/>
    </row>
    <row r="305" spans="5:10">
      <c r="E305" s="2"/>
      <c r="F305" s="2"/>
      <c r="G305" s="2"/>
      <c r="H305" s="2"/>
      <c r="J305" s="2"/>
    </row>
    <row r="306" spans="5:10">
      <c r="E306" s="4"/>
      <c r="F306" s="4"/>
      <c r="G306" s="4"/>
      <c r="H306" s="4"/>
      <c r="J306" s="2"/>
    </row>
    <row r="307" spans="5:10">
      <c r="E307" s="4"/>
      <c r="F307" s="4"/>
      <c r="G307" s="4"/>
      <c r="H307" s="4"/>
      <c r="J307" s="2"/>
    </row>
    <row r="308" spans="5:10">
      <c r="E308" s="2"/>
      <c r="F308" s="2"/>
      <c r="G308" s="2"/>
      <c r="H308" s="2"/>
      <c r="J308" s="2"/>
    </row>
    <row r="309" spans="5:10">
      <c r="E309" s="2"/>
      <c r="F309" s="2"/>
      <c r="G309" s="2"/>
      <c r="H309" s="2"/>
      <c r="J309" s="4"/>
    </row>
    <row r="310" spans="5:10">
      <c r="E310" s="2"/>
      <c r="F310" s="2"/>
      <c r="G310" s="2"/>
      <c r="H310" s="2"/>
      <c r="J310" s="4"/>
    </row>
    <row r="311" spans="5:10">
      <c r="E311" s="4"/>
      <c r="F311" s="4"/>
      <c r="G311" s="4"/>
      <c r="H311" s="4"/>
      <c r="J311" s="2"/>
    </row>
    <row r="312" spans="5:10">
      <c r="E312" s="2"/>
      <c r="F312" s="2"/>
      <c r="G312" s="2"/>
      <c r="H312" s="2"/>
      <c r="J312" s="2"/>
    </row>
    <row r="313" spans="5:10">
      <c r="E313" s="2"/>
      <c r="F313" s="2"/>
      <c r="G313" s="2"/>
      <c r="H313" s="2"/>
      <c r="J313" s="2"/>
    </row>
    <row r="314" spans="5:10">
      <c r="E314" s="2"/>
      <c r="F314" s="2"/>
      <c r="G314" s="2"/>
      <c r="H314" s="2"/>
      <c r="J314" s="2"/>
    </row>
    <row r="315" spans="5:10">
      <c r="E315" s="2"/>
      <c r="F315" s="2"/>
      <c r="G315" s="2"/>
      <c r="H315" s="2"/>
      <c r="J315" s="2"/>
    </row>
    <row r="316" spans="5:10">
      <c r="E316" s="2"/>
      <c r="F316" s="2"/>
      <c r="G316" s="2"/>
      <c r="H316" s="2"/>
      <c r="J316" s="2"/>
    </row>
    <row r="317" spans="5:10">
      <c r="E317" s="2"/>
      <c r="F317" s="2"/>
      <c r="G317" s="2"/>
      <c r="H317" s="2"/>
      <c r="J317" s="2"/>
    </row>
    <row r="318" spans="5:10">
      <c r="E318" s="2"/>
      <c r="F318" s="2"/>
      <c r="G318" s="2"/>
      <c r="H318" s="2"/>
      <c r="J318" s="2"/>
    </row>
    <row r="319" spans="5:10">
      <c r="E319" s="2"/>
      <c r="F319" s="2"/>
      <c r="G319" s="2"/>
      <c r="H319" s="2"/>
      <c r="J319" s="2"/>
    </row>
    <row r="320" spans="5:10">
      <c r="E320" s="2"/>
      <c r="F320" s="2"/>
      <c r="G320" s="2"/>
      <c r="H320" s="2"/>
      <c r="J320" s="2"/>
    </row>
    <row r="321" spans="5:10">
      <c r="E321" s="2"/>
      <c r="F321" s="2"/>
      <c r="G321" s="2"/>
      <c r="H321" s="2"/>
      <c r="J321" s="4"/>
    </row>
    <row r="322" spans="5:10">
      <c r="E322" s="4"/>
      <c r="F322" s="4"/>
      <c r="G322" s="4"/>
      <c r="H322" s="4"/>
      <c r="J322" s="2"/>
    </row>
    <row r="323" spans="5:10">
      <c r="E323" s="2"/>
      <c r="F323" s="2"/>
      <c r="G323" s="2"/>
      <c r="H323" s="2"/>
      <c r="J323" s="2"/>
    </row>
    <row r="324" spans="5:10">
      <c r="E324" s="2"/>
      <c r="F324" s="2"/>
      <c r="G324" s="2"/>
      <c r="H324" s="2"/>
      <c r="J324" s="2"/>
    </row>
    <row r="325" spans="5:10">
      <c r="E325" s="4"/>
      <c r="F325" s="4"/>
      <c r="G325" s="4"/>
      <c r="H325" s="4"/>
      <c r="J325" s="4"/>
    </row>
    <row r="326" spans="5:10">
      <c r="E326" s="2"/>
      <c r="F326" s="2"/>
      <c r="G326" s="2"/>
      <c r="H326" s="2"/>
      <c r="J326" s="4"/>
    </row>
    <row r="327" spans="5:10">
      <c r="E327" s="2"/>
      <c r="F327" s="2"/>
      <c r="G327" s="2"/>
      <c r="H327" s="2"/>
      <c r="J327" s="2"/>
    </row>
    <row r="328" spans="5:10">
      <c r="E328" s="4"/>
      <c r="F328" s="4"/>
      <c r="G328" s="4"/>
      <c r="H328" s="4"/>
      <c r="J328" s="2"/>
    </row>
    <row r="329" spans="5:10">
      <c r="E329" s="2"/>
      <c r="F329" s="2"/>
      <c r="G329" s="2"/>
      <c r="H329" s="2"/>
      <c r="J329" s="2"/>
    </row>
    <row r="330" spans="5:10">
      <c r="E330" s="2"/>
      <c r="F330" s="2"/>
      <c r="G330" s="2"/>
      <c r="H330" s="2"/>
      <c r="J330" s="2"/>
    </row>
    <row r="331" spans="5:10">
      <c r="E331" s="2"/>
      <c r="F331" s="2"/>
      <c r="G331" s="2"/>
      <c r="H331" s="2"/>
      <c r="J331" s="2"/>
    </row>
    <row r="332" spans="5:10">
      <c r="E332" s="2"/>
      <c r="F332" s="2"/>
      <c r="G332" s="2"/>
      <c r="H332" s="2"/>
      <c r="J332" s="2"/>
    </row>
    <row r="333" spans="5:10">
      <c r="E333" s="2"/>
      <c r="F333" s="2"/>
      <c r="G333" s="2"/>
      <c r="H333" s="2"/>
      <c r="J333" s="2"/>
    </row>
    <row r="334" spans="5:10">
      <c r="E334" s="2"/>
      <c r="F334" s="2"/>
      <c r="G334" s="2"/>
      <c r="H334" s="2"/>
      <c r="J334" s="2"/>
    </row>
    <row r="335" spans="5:10">
      <c r="E335" s="2"/>
      <c r="F335" s="2"/>
      <c r="G335" s="2"/>
      <c r="H335" s="2"/>
      <c r="J335" s="2"/>
    </row>
    <row r="336" spans="5:10">
      <c r="E336" s="4"/>
      <c r="F336" s="4"/>
      <c r="G336" s="4"/>
      <c r="H336" s="4"/>
      <c r="J336" s="2"/>
    </row>
    <row r="337" spans="5:10">
      <c r="E337" s="2"/>
      <c r="F337" s="2"/>
      <c r="G337" s="2"/>
      <c r="H337" s="2"/>
      <c r="J337" s="2"/>
    </row>
    <row r="338" spans="5:10">
      <c r="E338" s="2"/>
      <c r="F338" s="2"/>
      <c r="G338" s="2"/>
      <c r="H338" s="2"/>
      <c r="J338" s="2"/>
    </row>
    <row r="339" spans="5:10">
      <c r="E339" s="4"/>
      <c r="F339" s="4"/>
      <c r="G339" s="4"/>
      <c r="H339" s="4"/>
      <c r="J339" s="4"/>
    </row>
    <row r="340" spans="5:10">
      <c r="E340" s="2"/>
      <c r="F340" s="2"/>
      <c r="G340" s="2"/>
      <c r="H340" s="2"/>
      <c r="J340" s="4"/>
    </row>
    <row r="341" spans="5:10">
      <c r="E341" s="2"/>
      <c r="F341" s="2"/>
      <c r="G341" s="2"/>
      <c r="H341" s="2"/>
      <c r="J341" s="2"/>
    </row>
    <row r="342" spans="5:10">
      <c r="E342" s="2"/>
      <c r="F342" s="2"/>
      <c r="G342" s="2"/>
      <c r="H342" s="2"/>
      <c r="J342" s="2"/>
    </row>
    <row r="343" spans="5:10">
      <c r="E343" s="4"/>
      <c r="F343" s="4"/>
      <c r="G343" s="4"/>
      <c r="H343" s="4"/>
      <c r="J343" s="2"/>
    </row>
    <row r="344" spans="5:10">
      <c r="E344" s="4"/>
      <c r="F344" s="4"/>
      <c r="G344" s="4"/>
      <c r="H344" s="4"/>
      <c r="J344" s="2"/>
    </row>
    <row r="345" spans="5:10">
      <c r="E345" s="2"/>
      <c r="F345" s="2"/>
      <c r="G345" s="2"/>
      <c r="H345" s="2"/>
      <c r="J345" s="2"/>
    </row>
    <row r="346" spans="5:10">
      <c r="E346" s="2"/>
      <c r="F346" s="2"/>
      <c r="G346" s="2"/>
      <c r="H346" s="2"/>
      <c r="J346" s="4"/>
    </row>
    <row r="347" spans="5:10">
      <c r="E347" s="4"/>
      <c r="F347" s="4"/>
      <c r="G347" s="4"/>
      <c r="H347" s="4"/>
      <c r="J347" s="2"/>
    </row>
    <row r="348" spans="5:10">
      <c r="E348" s="2"/>
      <c r="F348" s="2"/>
      <c r="G348" s="2"/>
      <c r="H348" s="2"/>
      <c r="J348" s="2"/>
    </row>
    <row r="349" spans="5:10">
      <c r="E349" s="2"/>
      <c r="F349" s="2"/>
      <c r="G349" s="2"/>
      <c r="H349" s="2"/>
      <c r="J349" s="2"/>
    </row>
    <row r="350" spans="5:10">
      <c r="E350" s="4"/>
      <c r="F350" s="4"/>
      <c r="G350" s="4"/>
      <c r="H350" s="4"/>
      <c r="J350" s="4"/>
    </row>
    <row r="351" spans="5:10">
      <c r="E351" s="2"/>
      <c r="F351" s="2"/>
      <c r="G351" s="2"/>
      <c r="H351" s="2"/>
      <c r="J351" s="4"/>
    </row>
    <row r="352" spans="5:10">
      <c r="E352" s="2"/>
      <c r="F352" s="2"/>
      <c r="G352" s="2"/>
      <c r="H352" s="2"/>
      <c r="J352" s="2"/>
    </row>
    <row r="353" spans="5:10">
      <c r="E353" s="4"/>
      <c r="F353" s="4"/>
      <c r="G353" s="4"/>
      <c r="H353" s="4"/>
      <c r="J353" s="2"/>
    </row>
    <row r="354" spans="5:10">
      <c r="E354" s="4"/>
      <c r="F354" s="4"/>
      <c r="G354" s="4"/>
      <c r="H354" s="4"/>
      <c r="J354" s="4"/>
    </row>
    <row r="355" spans="5:10">
      <c r="E355" s="2"/>
      <c r="F355" s="2"/>
      <c r="G355" s="2"/>
      <c r="H355" s="2"/>
      <c r="J355" s="2"/>
    </row>
    <row r="356" spans="5:10">
      <c r="E356" s="2"/>
      <c r="F356" s="2"/>
      <c r="G356" s="2"/>
      <c r="H356" s="2"/>
      <c r="J356" s="2"/>
    </row>
    <row r="357" spans="5:10">
      <c r="E357" s="2"/>
      <c r="F357" s="2"/>
      <c r="G357" s="2"/>
      <c r="H357" s="2"/>
      <c r="J357" s="2"/>
    </row>
    <row r="358" spans="5:10">
      <c r="E358" s="4"/>
      <c r="F358" s="4"/>
      <c r="G358" s="4"/>
      <c r="H358" s="4"/>
      <c r="J358" s="2"/>
    </row>
    <row r="359" spans="5:10">
      <c r="E359" s="2"/>
      <c r="F359" s="2"/>
      <c r="G359" s="2"/>
      <c r="H359" s="2"/>
      <c r="J359" s="2"/>
    </row>
    <row r="360" spans="5:10">
      <c r="E360" s="2"/>
      <c r="F360" s="2"/>
      <c r="G360" s="2"/>
      <c r="H360" s="2"/>
      <c r="J360" s="2"/>
    </row>
    <row r="361" spans="5:10">
      <c r="E361" s="4"/>
      <c r="F361" s="4"/>
      <c r="G361" s="4"/>
      <c r="H361" s="4"/>
      <c r="J361" s="2"/>
    </row>
    <row r="362" spans="5:10">
      <c r="E362" s="4"/>
      <c r="F362" s="4"/>
      <c r="G362" s="4"/>
      <c r="H362" s="4"/>
      <c r="J362" s="2"/>
    </row>
    <row r="363" spans="5:10">
      <c r="E363" s="4"/>
      <c r="F363" s="4"/>
      <c r="G363" s="4"/>
      <c r="H363" s="4"/>
      <c r="J363" s="4"/>
    </row>
    <row r="364" spans="5:10">
      <c r="E364" s="2"/>
      <c r="F364" s="2"/>
      <c r="G364" s="2"/>
      <c r="H364" s="2"/>
      <c r="J364" s="2"/>
    </row>
    <row r="365" spans="5:10">
      <c r="E365" s="2"/>
      <c r="F365" s="2"/>
      <c r="G365" s="2"/>
      <c r="H365" s="2"/>
      <c r="J365" s="2"/>
    </row>
    <row r="366" spans="5:10">
      <c r="E366" s="2"/>
      <c r="F366" s="2"/>
      <c r="G366" s="2"/>
      <c r="H366" s="2"/>
      <c r="J366" s="2"/>
    </row>
    <row r="367" spans="5:10">
      <c r="E367" s="2"/>
      <c r="F367" s="2"/>
      <c r="G367" s="2"/>
      <c r="H367" s="2"/>
      <c r="J367" s="2"/>
    </row>
    <row r="368" spans="5:10">
      <c r="E368" s="4"/>
      <c r="F368" s="4"/>
      <c r="G368" s="4"/>
      <c r="H368" s="4"/>
      <c r="J368" s="2"/>
    </row>
    <row r="369" spans="5:10">
      <c r="E369" s="2"/>
      <c r="F369" s="2"/>
      <c r="G369" s="2"/>
      <c r="H369" s="2"/>
      <c r="J369" s="4"/>
    </row>
    <row r="370" spans="5:10">
      <c r="E370" s="2"/>
      <c r="F370" s="2"/>
      <c r="G370" s="2"/>
      <c r="H370" s="2"/>
      <c r="J370" s="4"/>
    </row>
    <row r="371" spans="5:10">
      <c r="E371" s="2"/>
      <c r="F371" s="2"/>
      <c r="G371" s="2"/>
      <c r="H371" s="2"/>
      <c r="J371" s="2"/>
    </row>
    <row r="372" spans="5:10">
      <c r="E372" s="2"/>
      <c r="F372" s="2"/>
      <c r="G372" s="2"/>
      <c r="H372" s="2"/>
      <c r="J372" s="2"/>
    </row>
    <row r="373" spans="5:10">
      <c r="E373" s="2"/>
      <c r="F373" s="2"/>
      <c r="G373" s="2"/>
      <c r="H373" s="2"/>
      <c r="J373" s="2"/>
    </row>
    <row r="374" spans="5:10">
      <c r="E374" s="2"/>
      <c r="F374" s="2"/>
      <c r="G374" s="2"/>
      <c r="H374" s="2"/>
      <c r="J374" s="2"/>
    </row>
    <row r="375" spans="5:10">
      <c r="E375" s="2"/>
      <c r="F375" s="2"/>
      <c r="G375" s="2"/>
      <c r="H375" s="2"/>
      <c r="J375" s="4"/>
    </row>
    <row r="376" spans="5:10">
      <c r="E376" s="2"/>
      <c r="F376" s="2"/>
      <c r="G376" s="2"/>
      <c r="H376" s="2"/>
      <c r="J376" s="2"/>
    </row>
    <row r="377" spans="5:10">
      <c r="E377" s="2"/>
      <c r="F377" s="2"/>
      <c r="G377" s="2"/>
      <c r="H377" s="2"/>
      <c r="J377" s="2"/>
    </row>
    <row r="378" spans="5:10">
      <c r="E378" s="2"/>
      <c r="F378" s="2"/>
      <c r="G378" s="2"/>
      <c r="H378" s="2"/>
      <c r="J378" s="2"/>
    </row>
    <row r="379" spans="5:10">
      <c r="E379" s="2"/>
      <c r="F379" s="2"/>
      <c r="G379" s="2"/>
      <c r="H379" s="2"/>
      <c r="J379" s="2"/>
    </row>
    <row r="380" spans="5:10">
      <c r="E380" s="2"/>
      <c r="F380" s="2"/>
      <c r="G380" s="2"/>
      <c r="H380" s="2"/>
      <c r="J380" s="2"/>
    </row>
    <row r="381" spans="5:10">
      <c r="E381" s="4"/>
      <c r="F381" s="4"/>
      <c r="G381" s="4"/>
      <c r="H381" s="4"/>
      <c r="J381" s="2"/>
    </row>
    <row r="382" spans="5:10">
      <c r="E382" s="2"/>
      <c r="F382" s="2"/>
      <c r="G382" s="2"/>
      <c r="H382" s="2"/>
      <c r="J382" s="2"/>
    </row>
    <row r="383" spans="5:10">
      <c r="E383" s="2"/>
      <c r="F383" s="2"/>
      <c r="G383" s="2"/>
      <c r="H383" s="2"/>
      <c r="J383" s="2"/>
    </row>
    <row r="384" spans="5:10">
      <c r="E384" s="2"/>
      <c r="F384" s="2"/>
      <c r="G384" s="2"/>
      <c r="H384" s="2"/>
      <c r="J384" s="2"/>
    </row>
    <row r="385" spans="5:10">
      <c r="E385" s="2"/>
      <c r="F385" s="2"/>
      <c r="G385" s="2"/>
      <c r="H385" s="2"/>
      <c r="J385" s="4"/>
    </row>
    <row r="386" spans="5:10">
      <c r="E386" s="2"/>
      <c r="F386" s="2"/>
      <c r="G386" s="2"/>
      <c r="H386" s="2"/>
      <c r="J386" s="2"/>
    </row>
    <row r="387" spans="5:10">
      <c r="E387" s="2"/>
      <c r="F387" s="2"/>
      <c r="G387" s="2"/>
      <c r="H387" s="2"/>
      <c r="J387" s="2"/>
    </row>
    <row r="388" spans="5:10">
      <c r="E388" s="2"/>
      <c r="F388" s="2"/>
      <c r="G388" s="2"/>
      <c r="H388" s="2"/>
      <c r="J388" s="2"/>
    </row>
    <row r="389" spans="5:10">
      <c r="E389" s="2"/>
      <c r="F389" s="2"/>
      <c r="G389" s="2"/>
      <c r="H389" s="2"/>
      <c r="J389" s="2"/>
    </row>
    <row r="390" spans="5:10">
      <c r="E390" s="2"/>
      <c r="F390" s="2"/>
      <c r="G390" s="2"/>
      <c r="H390" s="2"/>
      <c r="J390" s="2"/>
    </row>
    <row r="391" spans="5:10">
      <c r="E391" s="2"/>
      <c r="F391" s="2"/>
      <c r="G391" s="2"/>
      <c r="H391" s="2"/>
      <c r="J391" s="4"/>
    </row>
    <row r="392" spans="5:10">
      <c r="E392" s="2"/>
      <c r="F392" s="2"/>
      <c r="G392" s="2"/>
      <c r="H392" s="2"/>
      <c r="J392" s="2"/>
    </row>
    <row r="393" spans="5:10">
      <c r="E393" s="2"/>
      <c r="F393" s="2"/>
      <c r="G393" s="2"/>
      <c r="H393" s="2"/>
      <c r="J393" s="2"/>
    </row>
    <row r="394" spans="5:10">
      <c r="E394" s="2"/>
      <c r="F394" s="2"/>
      <c r="G394" s="2"/>
      <c r="H394" s="2"/>
      <c r="J394" s="2"/>
    </row>
    <row r="395" spans="5:10">
      <c r="E395" s="2"/>
      <c r="F395" s="2"/>
      <c r="G395" s="2"/>
      <c r="H395" s="2"/>
      <c r="J395" s="2"/>
    </row>
    <row r="396" spans="5:10">
      <c r="E396" s="4"/>
      <c r="F396" s="4"/>
      <c r="G396" s="4"/>
      <c r="H396" s="4"/>
      <c r="J396" s="4"/>
    </row>
    <row r="397" spans="5:10">
      <c r="E397" s="2"/>
      <c r="F397" s="2"/>
      <c r="G397" s="2"/>
      <c r="H397" s="2"/>
      <c r="J397" s="2"/>
    </row>
    <row r="398" spans="5:10">
      <c r="E398" s="2"/>
      <c r="F398" s="2"/>
      <c r="G398" s="2"/>
      <c r="H398" s="2"/>
      <c r="J398" s="2"/>
    </row>
    <row r="399" spans="5:10">
      <c r="E399" s="2"/>
      <c r="F399" s="2"/>
      <c r="G399" s="2"/>
      <c r="H399" s="2"/>
      <c r="J399" s="2"/>
    </row>
    <row r="400" spans="5:10">
      <c r="E400" s="4"/>
      <c r="F400" s="4"/>
      <c r="G400" s="4"/>
      <c r="H400" s="4"/>
      <c r="J400" s="2"/>
    </row>
    <row r="401" spans="5:10">
      <c r="E401" s="4"/>
      <c r="F401" s="4"/>
      <c r="G401" s="4"/>
      <c r="H401" s="4"/>
      <c r="J401" s="2"/>
    </row>
    <row r="402" spans="5:10">
      <c r="E402" s="2"/>
      <c r="F402" s="2"/>
      <c r="G402" s="2"/>
      <c r="H402" s="2"/>
      <c r="J402" s="2"/>
    </row>
    <row r="403" spans="5:10">
      <c r="E403" s="2"/>
      <c r="F403" s="2"/>
      <c r="G403" s="2"/>
      <c r="H403" s="2"/>
      <c r="J403" s="2"/>
    </row>
    <row r="404" spans="5:10">
      <c r="E404" s="2"/>
      <c r="F404" s="2"/>
      <c r="G404" s="2"/>
      <c r="H404" s="2"/>
      <c r="J404" s="2"/>
    </row>
    <row r="405" spans="5:10">
      <c r="E405" s="4"/>
      <c r="F405" s="4"/>
      <c r="G405" s="4"/>
      <c r="H405" s="4"/>
      <c r="J405" s="4"/>
    </row>
    <row r="406" spans="5:10">
      <c r="E406" s="2"/>
      <c r="F406" s="2"/>
      <c r="G406" s="2"/>
      <c r="H406" s="2"/>
      <c r="J406" s="2"/>
    </row>
    <row r="407" spans="5:10">
      <c r="E407" s="2"/>
      <c r="F407" s="2"/>
      <c r="G407" s="2"/>
      <c r="H407" s="2"/>
      <c r="J407" s="2"/>
    </row>
    <row r="408" spans="5:10">
      <c r="E408" s="2"/>
      <c r="F408" s="2"/>
      <c r="G408" s="2"/>
      <c r="H408" s="2"/>
      <c r="J408" s="2"/>
    </row>
    <row r="409" spans="5:10">
      <c r="E409" s="2"/>
      <c r="F409" s="2"/>
      <c r="G409" s="2"/>
      <c r="H409" s="2"/>
      <c r="J409" s="2"/>
    </row>
    <row r="410" spans="5:10">
      <c r="E410" s="2"/>
      <c r="F410" s="2"/>
      <c r="G410" s="2"/>
      <c r="H410" s="2"/>
      <c r="J410" s="2"/>
    </row>
    <row r="411" spans="5:10">
      <c r="E411" s="2"/>
      <c r="F411" s="2"/>
      <c r="G411" s="2"/>
      <c r="H411" s="2"/>
      <c r="J411" s="2"/>
    </row>
    <row r="412" spans="5:10">
      <c r="E412" s="4"/>
      <c r="F412" s="4"/>
      <c r="G412" s="4"/>
      <c r="H412" s="4"/>
      <c r="J412" s="2"/>
    </row>
    <row r="413" spans="5:10">
      <c r="E413" s="2"/>
      <c r="F413" s="2"/>
      <c r="G413" s="2"/>
      <c r="H413" s="2"/>
      <c r="J413" s="2"/>
    </row>
    <row r="414" spans="5:10">
      <c r="E414" s="2"/>
      <c r="F414" s="2"/>
      <c r="G414" s="2"/>
      <c r="H414" s="2"/>
      <c r="J414" s="2"/>
    </row>
    <row r="415" spans="5:10">
      <c r="E415" s="2"/>
      <c r="F415" s="2"/>
      <c r="G415" s="2"/>
      <c r="H415" s="2"/>
      <c r="J415" s="2"/>
    </row>
    <row r="416" spans="5:10">
      <c r="E416" s="4"/>
      <c r="F416" s="4"/>
      <c r="G416" s="4"/>
      <c r="H416" s="4"/>
      <c r="J416" s="2"/>
    </row>
    <row r="417" spans="5:10">
      <c r="E417" s="2"/>
      <c r="F417" s="2"/>
      <c r="G417" s="2"/>
      <c r="H417" s="2"/>
      <c r="J417" s="2"/>
    </row>
    <row r="418" spans="5:10">
      <c r="E418" s="2"/>
      <c r="F418" s="2"/>
      <c r="G418" s="2"/>
      <c r="H418" s="2"/>
      <c r="J418" s="2"/>
    </row>
    <row r="419" spans="5:10">
      <c r="E419" s="2"/>
      <c r="F419" s="2"/>
      <c r="G419" s="2"/>
      <c r="H419" s="2"/>
      <c r="J419" s="2"/>
    </row>
    <row r="420" spans="5:10">
      <c r="E420" s="2"/>
      <c r="F420" s="2"/>
      <c r="G420" s="2"/>
      <c r="H420" s="2"/>
      <c r="J420" s="2"/>
    </row>
    <row r="421" spans="5:10">
      <c r="E421" s="2"/>
      <c r="F421" s="2"/>
      <c r="G421" s="2"/>
      <c r="H421" s="2"/>
      <c r="J421" s="2"/>
    </row>
    <row r="422" spans="5:10">
      <c r="E422" s="2"/>
      <c r="F422" s="2"/>
      <c r="G422" s="2"/>
      <c r="H422" s="2"/>
      <c r="J422" s="2"/>
    </row>
    <row r="423" spans="5:10">
      <c r="E423" s="2"/>
      <c r="F423" s="2"/>
      <c r="G423" s="2"/>
      <c r="H423" s="2"/>
      <c r="J423" s="2"/>
    </row>
    <row r="424" spans="5:10">
      <c r="E424" s="2"/>
      <c r="F424" s="2"/>
      <c r="G424" s="2"/>
      <c r="H424" s="2"/>
      <c r="J424" s="2"/>
    </row>
    <row r="425" spans="5:10">
      <c r="E425" s="2"/>
      <c r="F425" s="2"/>
      <c r="G425" s="2"/>
      <c r="H425" s="2"/>
      <c r="J425" s="2"/>
    </row>
    <row r="426" spans="5:10">
      <c r="E426" s="2"/>
      <c r="F426" s="2"/>
      <c r="G426" s="2"/>
      <c r="H426" s="2"/>
      <c r="J426" s="2"/>
    </row>
    <row r="427" spans="5:10">
      <c r="E427" s="2"/>
      <c r="F427" s="2"/>
      <c r="G427" s="2"/>
      <c r="H427" s="2"/>
      <c r="J427" s="2"/>
    </row>
    <row r="428" spans="5:10">
      <c r="E428" s="2"/>
      <c r="F428" s="2"/>
      <c r="G428" s="2"/>
      <c r="H428" s="2"/>
      <c r="J428" s="2"/>
    </row>
    <row r="429" spans="5:10">
      <c r="E429" s="2"/>
      <c r="F429" s="2"/>
      <c r="G429" s="2"/>
      <c r="H429" s="2"/>
      <c r="J429" s="2"/>
    </row>
    <row r="430" spans="5:10">
      <c r="E430" s="2"/>
      <c r="F430" s="2"/>
      <c r="G430" s="2"/>
      <c r="H430" s="2"/>
      <c r="J430" s="4"/>
    </row>
    <row r="431" spans="5:10">
      <c r="E431" s="2"/>
      <c r="F431" s="2"/>
      <c r="G431" s="2"/>
      <c r="H431" s="2"/>
      <c r="J431" s="4"/>
    </row>
    <row r="432" spans="5:10">
      <c r="E432" s="4"/>
      <c r="F432" s="4"/>
      <c r="G432" s="4"/>
      <c r="H432" s="4"/>
      <c r="J432" s="2"/>
    </row>
    <row r="433" spans="5:10">
      <c r="E433" s="2"/>
      <c r="F433" s="2"/>
      <c r="G433" s="2"/>
      <c r="H433" s="2"/>
      <c r="J433" s="2"/>
    </row>
    <row r="434" spans="5:10">
      <c r="E434" s="2"/>
      <c r="F434" s="2"/>
      <c r="G434" s="2"/>
      <c r="H434" s="2"/>
      <c r="J434" s="2"/>
    </row>
    <row r="435" spans="5:10">
      <c r="E435" s="4"/>
      <c r="F435" s="4"/>
      <c r="G435" s="4"/>
      <c r="H435" s="4"/>
      <c r="J435" s="2"/>
    </row>
    <row r="436" spans="5:10">
      <c r="E436" s="4"/>
      <c r="F436" s="4"/>
      <c r="G436" s="4"/>
      <c r="H436" s="4"/>
      <c r="J436" s="2"/>
    </row>
    <row r="437" spans="5:10">
      <c r="E437" s="4"/>
      <c r="F437" s="4"/>
      <c r="G437" s="4"/>
      <c r="H437" s="4"/>
      <c r="J437" s="2"/>
    </row>
    <row r="438" spans="5:10">
      <c r="E438" s="4"/>
      <c r="F438" s="4"/>
      <c r="G438" s="4"/>
      <c r="H438" s="4"/>
      <c r="J438" s="2"/>
    </row>
    <row r="439" spans="5:10">
      <c r="E439" s="2"/>
      <c r="F439" s="2"/>
      <c r="G439" s="2"/>
      <c r="H439" s="2"/>
      <c r="J439" s="2"/>
    </row>
    <row r="440" spans="5:10">
      <c r="E440" s="2"/>
      <c r="F440" s="2"/>
      <c r="G440" s="2"/>
      <c r="H440" s="2"/>
      <c r="J440" s="2"/>
    </row>
    <row r="441" spans="5:10">
      <c r="E441" s="2"/>
      <c r="F441" s="2"/>
      <c r="G441" s="2"/>
      <c r="H441" s="2"/>
      <c r="J441" s="2"/>
    </row>
    <row r="442" spans="5:10">
      <c r="E442" s="4"/>
      <c r="F442" s="4"/>
      <c r="G442" s="4"/>
      <c r="H442" s="4"/>
      <c r="J442" s="2"/>
    </row>
    <row r="443" spans="5:10">
      <c r="E443" s="2"/>
      <c r="F443" s="2"/>
      <c r="G443" s="2"/>
      <c r="H443" s="2"/>
      <c r="J443" s="2"/>
    </row>
    <row r="444" spans="5:10">
      <c r="E444" s="2"/>
      <c r="F444" s="2"/>
      <c r="G444" s="2"/>
      <c r="H444" s="2"/>
      <c r="J444" s="2"/>
    </row>
    <row r="445" spans="5:10">
      <c r="E445" s="4"/>
      <c r="F445" s="4"/>
      <c r="G445" s="4"/>
      <c r="H445" s="4"/>
      <c r="J445" s="2"/>
    </row>
    <row r="446" spans="5:10">
      <c r="E446" s="2"/>
      <c r="F446" s="2"/>
      <c r="G446" s="2"/>
      <c r="H446" s="2"/>
      <c r="J446" s="2"/>
    </row>
    <row r="447" spans="5:10">
      <c r="E447" s="2"/>
      <c r="F447" s="2"/>
      <c r="G447" s="2"/>
      <c r="H447" s="2"/>
      <c r="J447" s="2"/>
    </row>
    <row r="448" spans="5:10">
      <c r="E448" s="4"/>
      <c r="F448" s="4"/>
      <c r="G448" s="4"/>
      <c r="H448" s="4"/>
      <c r="J448" s="4"/>
    </row>
    <row r="449" spans="5:10">
      <c r="E449" s="4"/>
      <c r="F449" s="4"/>
      <c r="G449" s="4"/>
      <c r="H449" s="4"/>
      <c r="J449" s="2"/>
    </row>
    <row r="450" spans="5:10">
      <c r="E450" s="2"/>
      <c r="F450" s="2"/>
      <c r="G450" s="2"/>
      <c r="H450" s="2"/>
      <c r="J450" s="2"/>
    </row>
    <row r="451" spans="5:10">
      <c r="E451" s="2"/>
      <c r="F451" s="2"/>
      <c r="G451" s="2"/>
      <c r="H451" s="2"/>
      <c r="J451" s="2"/>
    </row>
    <row r="452" spans="5:10">
      <c r="E452" s="2"/>
      <c r="F452" s="2"/>
      <c r="G452" s="2"/>
      <c r="H452" s="2"/>
      <c r="J452" s="2"/>
    </row>
    <row r="453" spans="5:10">
      <c r="E453" s="2"/>
      <c r="F453" s="2"/>
      <c r="G453" s="2"/>
      <c r="H453" s="2"/>
      <c r="J453" s="2"/>
    </row>
    <row r="454" spans="5:10">
      <c r="E454" s="4"/>
      <c r="F454" s="4"/>
      <c r="G454" s="4"/>
      <c r="H454" s="4"/>
      <c r="J454" s="2"/>
    </row>
    <row r="455" spans="5:10">
      <c r="E455" s="2"/>
      <c r="F455" s="2"/>
      <c r="G455" s="2"/>
      <c r="H455" s="2"/>
      <c r="J455" s="4"/>
    </row>
    <row r="456" spans="5:10">
      <c r="E456" s="2"/>
      <c r="F456" s="2"/>
      <c r="G456" s="2"/>
      <c r="H456" s="2"/>
      <c r="J456" s="2"/>
    </row>
    <row r="457" spans="5:10">
      <c r="E457" s="2"/>
      <c r="F457" s="2"/>
      <c r="G457" s="2"/>
      <c r="H457" s="2"/>
      <c r="J457" s="2"/>
    </row>
    <row r="458" spans="5:10">
      <c r="E458" s="2"/>
      <c r="F458" s="2"/>
      <c r="G458" s="2"/>
      <c r="H458" s="2"/>
      <c r="J458" s="2"/>
    </row>
    <row r="459" spans="5:10">
      <c r="E459" s="2"/>
      <c r="F459" s="2"/>
      <c r="G459" s="2"/>
      <c r="H459" s="2"/>
      <c r="J459" s="2"/>
    </row>
    <row r="460" spans="5:10">
      <c r="E460" s="4"/>
      <c r="F460" s="4"/>
      <c r="G460" s="4"/>
      <c r="H460" s="4"/>
      <c r="J460" s="2"/>
    </row>
    <row r="461" spans="5:10">
      <c r="E461" s="2"/>
      <c r="F461" s="2"/>
      <c r="G461" s="2"/>
      <c r="H461" s="2"/>
      <c r="J461" s="4"/>
    </row>
    <row r="462" spans="5:10">
      <c r="E462" s="2"/>
      <c r="F462" s="2"/>
      <c r="G462" s="2"/>
      <c r="H462" s="2"/>
      <c r="J462" s="4"/>
    </row>
    <row r="463" spans="5:10">
      <c r="E463" s="4"/>
      <c r="F463" s="4"/>
      <c r="G463" s="4"/>
      <c r="H463" s="4"/>
      <c r="J463" s="2"/>
    </row>
    <row r="464" spans="5:10">
      <c r="E464" s="2"/>
      <c r="F464" s="2"/>
      <c r="G464" s="2"/>
      <c r="H464" s="2"/>
      <c r="J464" s="2"/>
    </row>
    <row r="465" spans="5:10">
      <c r="E465" s="2"/>
      <c r="F465" s="2"/>
      <c r="G465" s="2"/>
      <c r="H465" s="2"/>
      <c r="J465" s="2"/>
    </row>
    <row r="466" spans="5:10">
      <c r="E466" s="2"/>
      <c r="F466" s="2"/>
      <c r="G466" s="2"/>
      <c r="H466" s="2"/>
      <c r="J466" s="2"/>
    </row>
    <row r="467" spans="5:10">
      <c r="E467" s="2"/>
      <c r="F467" s="2"/>
      <c r="G467" s="2"/>
      <c r="H467" s="2"/>
      <c r="J467" s="2"/>
    </row>
    <row r="468" spans="5:10">
      <c r="E468" s="2"/>
      <c r="F468" s="2"/>
      <c r="G468" s="2"/>
      <c r="H468" s="2"/>
      <c r="J468" s="2"/>
    </row>
    <row r="469" spans="5:10">
      <c r="E469" s="2"/>
      <c r="F469" s="2"/>
      <c r="G469" s="2"/>
      <c r="H469" s="2"/>
      <c r="J469" s="2"/>
    </row>
    <row r="470" spans="5:10">
      <c r="E470" s="2"/>
      <c r="F470" s="2"/>
      <c r="G470" s="2"/>
      <c r="H470" s="2"/>
      <c r="J470" s="4"/>
    </row>
    <row r="471" spans="5:10">
      <c r="E471" s="2"/>
      <c r="F471" s="2"/>
      <c r="G471" s="2"/>
      <c r="H471" s="2"/>
      <c r="J471" s="2"/>
    </row>
    <row r="472" spans="5:10">
      <c r="E472" s="2"/>
      <c r="F472" s="2"/>
      <c r="G472" s="2"/>
      <c r="H472" s="2"/>
      <c r="J472" s="2"/>
    </row>
    <row r="473" spans="5:10">
      <c r="E473" s="4"/>
      <c r="F473" s="4"/>
      <c r="G473" s="4"/>
      <c r="H473" s="4"/>
      <c r="J473" s="4"/>
    </row>
    <row r="474" spans="5:10">
      <c r="E474" s="2"/>
      <c r="F474" s="2"/>
      <c r="G474" s="2"/>
      <c r="H474" s="2"/>
      <c r="J474" s="2"/>
    </row>
    <row r="475" spans="5:10">
      <c r="E475" s="2"/>
      <c r="F475" s="2"/>
      <c r="G475" s="2"/>
      <c r="H475" s="2"/>
      <c r="J475" s="2"/>
    </row>
    <row r="476" spans="5:10">
      <c r="E476" s="4"/>
      <c r="F476" s="4"/>
      <c r="G476" s="4"/>
      <c r="H476" s="4"/>
      <c r="J476" s="2"/>
    </row>
    <row r="477" spans="5:10">
      <c r="E477" s="2"/>
      <c r="F477" s="2"/>
      <c r="G477" s="2"/>
      <c r="H477" s="2"/>
      <c r="J477" s="4"/>
    </row>
    <row r="478" spans="5:10">
      <c r="E478" s="2"/>
      <c r="F478" s="2"/>
      <c r="G478" s="2"/>
      <c r="H478" s="2"/>
      <c r="J478" s="2"/>
    </row>
    <row r="479" spans="5:10">
      <c r="E479" s="2"/>
      <c r="F479" s="2"/>
      <c r="G479" s="2"/>
      <c r="H479" s="2"/>
      <c r="J479" s="2"/>
    </row>
    <row r="480" spans="5:10">
      <c r="E480" s="2"/>
      <c r="F480" s="2"/>
      <c r="G480" s="2"/>
      <c r="H480" s="2"/>
      <c r="J480" s="4"/>
    </row>
    <row r="481" spans="5:10">
      <c r="E481" s="2"/>
      <c r="F481" s="2"/>
      <c r="G481" s="2"/>
      <c r="H481" s="2"/>
      <c r="J481" s="2"/>
    </row>
    <row r="482" spans="5:10">
      <c r="E482" s="2"/>
      <c r="F482" s="2"/>
      <c r="G482" s="2"/>
      <c r="H482" s="2"/>
      <c r="J482" s="2"/>
    </row>
    <row r="483" spans="5:10">
      <c r="E483" s="2"/>
      <c r="F483" s="2"/>
      <c r="G483" s="2"/>
      <c r="H483" s="2"/>
      <c r="J483" s="2"/>
    </row>
    <row r="484" spans="5:10">
      <c r="E484" s="2"/>
      <c r="F484" s="2"/>
      <c r="G484" s="2"/>
      <c r="H484" s="2"/>
      <c r="J484" s="2"/>
    </row>
    <row r="485" spans="5:10">
      <c r="E485" s="4"/>
      <c r="F485" s="4"/>
      <c r="G485" s="4"/>
      <c r="H485" s="4"/>
      <c r="J485" s="2"/>
    </row>
    <row r="486" spans="5:10">
      <c r="E486" s="4"/>
      <c r="F486" s="4"/>
      <c r="G486" s="4"/>
      <c r="H486" s="4"/>
      <c r="J486" s="2"/>
    </row>
    <row r="487" spans="5:10">
      <c r="E487" s="4"/>
      <c r="F487" s="4"/>
      <c r="G487" s="4"/>
      <c r="H487" s="4"/>
      <c r="J487" s="2"/>
    </row>
    <row r="488" spans="5:10">
      <c r="E488" s="2"/>
      <c r="F488" s="2"/>
      <c r="G488" s="2"/>
      <c r="H488" s="2"/>
      <c r="J488" s="2"/>
    </row>
    <row r="489" spans="5:10">
      <c r="E489" s="2"/>
      <c r="F489" s="2"/>
      <c r="G489" s="2"/>
      <c r="H489" s="2"/>
      <c r="J489" s="2"/>
    </row>
    <row r="490" spans="5:10">
      <c r="E490" s="4"/>
      <c r="F490" s="4"/>
      <c r="G490" s="4"/>
      <c r="H490" s="4"/>
      <c r="J490" s="4"/>
    </row>
    <row r="491" spans="5:10">
      <c r="E491" s="2"/>
      <c r="F491" s="2"/>
      <c r="G491" s="2"/>
      <c r="H491" s="2"/>
      <c r="J491" s="2"/>
    </row>
    <row r="492" spans="5:10">
      <c r="E492" s="2"/>
      <c r="F492" s="2"/>
      <c r="G492" s="2"/>
      <c r="H492" s="2"/>
      <c r="J492" s="2"/>
    </row>
    <row r="493" spans="5:10">
      <c r="E493" s="2"/>
      <c r="F493" s="2"/>
      <c r="G493" s="2"/>
      <c r="H493" s="2"/>
      <c r="J493" s="2"/>
    </row>
    <row r="494" spans="5:10">
      <c r="E494" s="2"/>
      <c r="F494" s="2"/>
      <c r="G494" s="2"/>
      <c r="H494" s="2"/>
      <c r="J494" s="2"/>
    </row>
    <row r="495" spans="5:10">
      <c r="E495" s="2"/>
      <c r="F495" s="2"/>
      <c r="G495" s="2"/>
      <c r="H495" s="2"/>
      <c r="J495" s="2"/>
    </row>
    <row r="496" spans="5:10">
      <c r="E496" s="2"/>
      <c r="F496" s="2"/>
      <c r="G496" s="2"/>
      <c r="H496" s="2"/>
      <c r="J496" s="2"/>
    </row>
    <row r="497" spans="5:10">
      <c r="E497" s="2"/>
      <c r="F497" s="2"/>
      <c r="G497" s="2"/>
      <c r="H497" s="2"/>
      <c r="J497" s="2"/>
    </row>
    <row r="498" spans="5:10">
      <c r="E498" s="4"/>
      <c r="F498" s="4"/>
      <c r="G498" s="4"/>
      <c r="H498" s="4"/>
      <c r="J498" s="4"/>
    </row>
    <row r="499" spans="5:10">
      <c r="E499" s="4"/>
      <c r="F499" s="4"/>
      <c r="G499" s="4"/>
      <c r="H499" s="4"/>
      <c r="J499" s="4"/>
    </row>
    <row r="500" spans="5:10">
      <c r="E500" s="2"/>
      <c r="F500" s="2"/>
      <c r="G500" s="2"/>
      <c r="H500" s="2"/>
      <c r="J500" s="4"/>
    </row>
    <row r="501" spans="5:10">
      <c r="E501" s="2"/>
      <c r="F501" s="2"/>
      <c r="G501" s="2"/>
      <c r="H501" s="2"/>
      <c r="J501" s="2"/>
    </row>
    <row r="502" spans="5:10">
      <c r="E502" s="4"/>
      <c r="F502" s="4"/>
      <c r="G502" s="4"/>
      <c r="H502" s="4"/>
      <c r="J502" s="2"/>
    </row>
    <row r="503" spans="5:10">
      <c r="E503" s="2"/>
      <c r="F503" s="2"/>
      <c r="G503" s="2"/>
      <c r="H503" s="2"/>
      <c r="J503" s="4"/>
    </row>
    <row r="504" spans="5:10">
      <c r="E504" s="2"/>
      <c r="F504" s="2"/>
      <c r="G504" s="2"/>
      <c r="H504" s="2"/>
      <c r="J504" s="4"/>
    </row>
    <row r="505" spans="5:10">
      <c r="E505" s="4"/>
      <c r="F505" s="4"/>
      <c r="G505" s="4"/>
      <c r="H505" s="4"/>
      <c r="J505" s="2"/>
    </row>
    <row r="506" spans="5:10">
      <c r="E506" s="4"/>
      <c r="F506" s="4"/>
      <c r="G506" s="4"/>
      <c r="H506" s="4"/>
      <c r="J506" s="2"/>
    </row>
    <row r="507" spans="5:10">
      <c r="E507" s="4"/>
      <c r="F507" s="4"/>
      <c r="G507" s="4"/>
      <c r="H507" s="4"/>
      <c r="J507" s="2"/>
    </row>
    <row r="508" spans="5:10">
      <c r="E508" s="4"/>
      <c r="F508" s="4"/>
      <c r="G508" s="4"/>
      <c r="H508" s="4"/>
      <c r="J508" s="2"/>
    </row>
    <row r="509" spans="5:10">
      <c r="E509" s="4"/>
      <c r="F509" s="4"/>
      <c r="G509" s="4"/>
      <c r="H509" s="4"/>
      <c r="J509" s="4"/>
    </row>
    <row r="510" spans="5:10">
      <c r="E510" s="2"/>
      <c r="F510" s="2"/>
      <c r="G510" s="2"/>
      <c r="H510" s="2"/>
      <c r="J510" s="4"/>
    </row>
    <row r="511" spans="5:10">
      <c r="E511" s="2"/>
      <c r="F511" s="2"/>
      <c r="G511" s="2"/>
      <c r="H511" s="2"/>
      <c r="J511" s="2"/>
    </row>
    <row r="512" spans="5:10">
      <c r="E512" s="2"/>
      <c r="F512" s="2"/>
      <c r="G512" s="2"/>
      <c r="H512" s="2"/>
      <c r="J512" s="2"/>
    </row>
    <row r="513" spans="5:10">
      <c r="E513" s="2"/>
      <c r="F513" s="2"/>
      <c r="G513" s="2"/>
      <c r="H513" s="2"/>
      <c r="J513" s="2"/>
    </row>
    <row r="514" spans="5:10">
      <c r="E514" s="2"/>
      <c r="F514" s="2"/>
      <c r="G514" s="2"/>
      <c r="H514" s="2"/>
      <c r="J514" s="2"/>
    </row>
    <row r="515" spans="5:10">
      <c r="E515" s="2"/>
      <c r="F515" s="2"/>
      <c r="G515" s="2"/>
      <c r="H515" s="2"/>
      <c r="J515" s="4"/>
    </row>
    <row r="516" spans="5:10">
      <c r="E516" s="2"/>
      <c r="F516" s="2"/>
      <c r="G516" s="2"/>
      <c r="H516" s="2"/>
      <c r="J516" s="4"/>
    </row>
    <row r="517" spans="5:10">
      <c r="E517" s="2"/>
      <c r="F517" s="2"/>
      <c r="G517" s="2"/>
      <c r="H517" s="2"/>
      <c r="J517" s="4"/>
    </row>
    <row r="518" spans="5:10">
      <c r="E518" s="2"/>
      <c r="F518" s="2"/>
      <c r="G518" s="2"/>
      <c r="H518" s="2"/>
      <c r="J518" s="2"/>
    </row>
    <row r="519" spans="5:10">
      <c r="E519" s="2"/>
      <c r="F519" s="2"/>
      <c r="G519" s="2"/>
      <c r="H519" s="2"/>
      <c r="J519" s="2"/>
    </row>
    <row r="520" spans="5:10">
      <c r="E520" s="2"/>
      <c r="F520" s="2"/>
      <c r="G520" s="2"/>
      <c r="H520" s="2"/>
      <c r="J520" s="4"/>
    </row>
    <row r="521" spans="5:10">
      <c r="E521" s="2"/>
      <c r="F521" s="2"/>
      <c r="G521" s="2"/>
      <c r="H521" s="2"/>
      <c r="J521" s="2"/>
    </row>
    <row r="522" spans="5:10">
      <c r="E522" s="2"/>
      <c r="F522" s="2"/>
      <c r="G522" s="2"/>
      <c r="H522" s="2"/>
      <c r="J522" s="2"/>
    </row>
    <row r="523" spans="5:10">
      <c r="E523" s="2"/>
      <c r="F523" s="2"/>
      <c r="G523" s="2"/>
      <c r="H523" s="2"/>
      <c r="J523" s="4"/>
    </row>
    <row r="524" spans="5:10">
      <c r="E524" s="2"/>
      <c r="F524" s="2"/>
      <c r="G524" s="2"/>
      <c r="H524" s="2"/>
      <c r="J524" s="2"/>
    </row>
    <row r="525" spans="5:10">
      <c r="E525" s="2"/>
      <c r="F525" s="2"/>
      <c r="G525" s="2"/>
      <c r="H525" s="2"/>
      <c r="J525" s="2"/>
    </row>
    <row r="526" spans="5:10">
      <c r="E526" s="2"/>
      <c r="F526" s="2"/>
      <c r="G526" s="2"/>
      <c r="H526" s="2"/>
      <c r="J526" s="2"/>
    </row>
    <row r="527" spans="5:10">
      <c r="E527" s="2"/>
      <c r="F527" s="2"/>
      <c r="G527" s="2"/>
      <c r="H527" s="2"/>
      <c r="J527" s="2"/>
    </row>
    <row r="528" spans="5:10">
      <c r="E528" s="2"/>
      <c r="F528" s="2"/>
      <c r="G528" s="2"/>
      <c r="H528" s="2"/>
      <c r="J528" s="4"/>
    </row>
    <row r="529" spans="5:10">
      <c r="E529" s="2"/>
      <c r="F529" s="2"/>
      <c r="G529" s="2"/>
      <c r="H529" s="2"/>
      <c r="J529" s="2"/>
    </row>
    <row r="530" spans="5:10">
      <c r="E530" s="2"/>
      <c r="F530" s="2"/>
      <c r="G530" s="2"/>
      <c r="H530" s="2"/>
      <c r="J530" s="2"/>
    </row>
    <row r="531" spans="5:10">
      <c r="E531" s="2"/>
      <c r="F531" s="2"/>
      <c r="G531" s="2"/>
      <c r="H531" s="2"/>
      <c r="J531" s="4"/>
    </row>
    <row r="532" spans="5:10">
      <c r="E532" s="2"/>
      <c r="F532" s="2"/>
      <c r="G532" s="2"/>
      <c r="H532" s="2"/>
      <c r="J532" s="2"/>
    </row>
    <row r="533" spans="5:10">
      <c r="E533" s="2"/>
      <c r="F533" s="2"/>
      <c r="G533" s="2"/>
      <c r="H533" s="2"/>
      <c r="J533" s="2"/>
    </row>
    <row r="534" spans="5:10">
      <c r="E534" s="2"/>
      <c r="F534" s="2"/>
      <c r="G534" s="2"/>
      <c r="H534" s="2"/>
      <c r="J534" s="2"/>
    </row>
    <row r="535" spans="5:10">
      <c r="E535" s="2"/>
      <c r="F535" s="2"/>
      <c r="G535" s="2"/>
      <c r="H535" s="2"/>
      <c r="J535" s="2"/>
    </row>
    <row r="536" spans="5:10">
      <c r="E536" s="2"/>
      <c r="F536" s="2"/>
      <c r="G536" s="2"/>
      <c r="H536" s="2"/>
      <c r="J536" s="2"/>
    </row>
    <row r="537" spans="5:10">
      <c r="E537" s="2"/>
      <c r="F537" s="2"/>
      <c r="G537" s="2"/>
      <c r="H537" s="2"/>
      <c r="J537" s="2"/>
    </row>
    <row r="538" spans="5:10">
      <c r="E538" s="2"/>
      <c r="F538" s="2"/>
      <c r="G538" s="2"/>
      <c r="H538" s="2"/>
      <c r="J538" s="2"/>
    </row>
    <row r="539" spans="5:10">
      <c r="E539" s="2"/>
      <c r="F539" s="2"/>
      <c r="G539" s="2"/>
      <c r="H539" s="2"/>
      <c r="J539" s="4"/>
    </row>
    <row r="540" spans="5:10">
      <c r="E540" s="2"/>
      <c r="F540" s="2"/>
      <c r="G540" s="2"/>
      <c r="H540" s="2"/>
      <c r="J540" s="2"/>
    </row>
    <row r="541" spans="5:10">
      <c r="E541" s="2"/>
      <c r="F541" s="2"/>
      <c r="G541" s="2"/>
      <c r="H541" s="2"/>
      <c r="J541" s="2"/>
    </row>
    <row r="542" spans="5:10">
      <c r="E542" s="4"/>
      <c r="F542" s="4"/>
      <c r="G542" s="4"/>
      <c r="H542" s="4"/>
      <c r="J542" s="4"/>
    </row>
    <row r="543" spans="5:10">
      <c r="E543" s="2"/>
      <c r="F543" s="2"/>
      <c r="G543" s="2"/>
      <c r="H543" s="2"/>
      <c r="J543" s="2"/>
    </row>
    <row r="544" spans="5:10">
      <c r="E544" s="4"/>
      <c r="F544" s="4"/>
      <c r="G544" s="4"/>
      <c r="H544" s="4"/>
      <c r="J544" s="2"/>
    </row>
    <row r="545" spans="5:10">
      <c r="E545" s="2"/>
      <c r="F545" s="2"/>
      <c r="G545" s="2"/>
      <c r="H545" s="2"/>
      <c r="J545" s="2"/>
    </row>
    <row r="546" spans="5:10">
      <c r="E546" s="2"/>
      <c r="F546" s="2"/>
      <c r="G546" s="2"/>
      <c r="H546" s="2"/>
      <c r="J546" s="2"/>
    </row>
    <row r="547" spans="5:10">
      <c r="E547" s="4"/>
      <c r="F547" s="4"/>
      <c r="G547" s="4"/>
      <c r="H547" s="4"/>
      <c r="J547" s="2"/>
    </row>
    <row r="548" spans="5:10">
      <c r="E548" s="2"/>
      <c r="F548" s="2"/>
      <c r="G548" s="2"/>
      <c r="H548" s="2"/>
      <c r="J548" s="2"/>
    </row>
    <row r="549" spans="5:10">
      <c r="E549" s="2"/>
      <c r="F549" s="2"/>
      <c r="G549" s="2"/>
      <c r="H549" s="2"/>
      <c r="J549" s="2"/>
    </row>
    <row r="550" spans="5:10">
      <c r="E550" s="2"/>
      <c r="F550" s="2"/>
      <c r="G550" s="2"/>
      <c r="H550" s="2"/>
      <c r="J550" s="2"/>
    </row>
    <row r="551" spans="5:10">
      <c r="E551" s="2"/>
      <c r="F551" s="2"/>
      <c r="G551" s="2"/>
      <c r="H551" s="2"/>
      <c r="J551" s="2"/>
    </row>
    <row r="552" spans="5:10">
      <c r="E552" s="4"/>
      <c r="F552" s="4"/>
      <c r="G552" s="4"/>
      <c r="H552" s="4"/>
      <c r="J552" s="2"/>
    </row>
    <row r="553" spans="5:10">
      <c r="E553" s="2"/>
      <c r="F553" s="2"/>
      <c r="G553" s="2"/>
      <c r="H553" s="2"/>
      <c r="J553" s="2"/>
    </row>
    <row r="554" spans="5:10">
      <c r="E554" s="2"/>
      <c r="F554" s="2"/>
      <c r="G554" s="2"/>
      <c r="H554" s="2"/>
      <c r="J554" s="2"/>
    </row>
    <row r="555" spans="5:10">
      <c r="E555" s="2"/>
      <c r="F555" s="2"/>
      <c r="G555" s="2"/>
      <c r="H555" s="2"/>
      <c r="J555" s="2"/>
    </row>
    <row r="556" spans="5:10">
      <c r="E556" s="4"/>
      <c r="F556" s="4"/>
      <c r="G556" s="4"/>
      <c r="H556" s="4"/>
      <c r="J556" s="2"/>
    </row>
    <row r="557" spans="5:10">
      <c r="E557" s="2"/>
      <c r="F557" s="2"/>
      <c r="G557" s="2"/>
      <c r="H557" s="2"/>
      <c r="J557" s="2"/>
    </row>
    <row r="558" spans="5:10">
      <c r="E558" s="2"/>
      <c r="F558" s="2"/>
      <c r="G558" s="2"/>
      <c r="H558" s="2"/>
      <c r="J558" s="4"/>
    </row>
    <row r="559" spans="5:10">
      <c r="E559" s="4"/>
      <c r="F559" s="4"/>
      <c r="G559" s="4"/>
      <c r="H559" s="4"/>
      <c r="J559" s="4"/>
    </row>
    <row r="560" spans="5:10">
      <c r="E560" s="2"/>
      <c r="F560" s="2"/>
      <c r="G560" s="2"/>
      <c r="H560" s="2"/>
      <c r="J560" s="2"/>
    </row>
    <row r="561" spans="5:10">
      <c r="E561" s="2"/>
      <c r="F561" s="2"/>
      <c r="G561" s="2"/>
      <c r="H561" s="2"/>
      <c r="J561" s="2"/>
    </row>
    <row r="562" spans="5:10">
      <c r="E562" s="2"/>
      <c r="F562" s="2"/>
      <c r="G562" s="2"/>
      <c r="H562" s="2"/>
      <c r="J562" s="2"/>
    </row>
    <row r="563" spans="5:10">
      <c r="E563" s="2"/>
      <c r="F563" s="2"/>
      <c r="G563" s="2"/>
      <c r="H563" s="2"/>
      <c r="J563" s="2"/>
    </row>
    <row r="564" spans="5:10">
      <c r="E564" s="2"/>
      <c r="F564" s="2"/>
      <c r="G564" s="2"/>
      <c r="H564" s="2"/>
      <c r="J564" s="2"/>
    </row>
    <row r="565" spans="5:10">
      <c r="E565" s="2"/>
      <c r="F565" s="2"/>
      <c r="G565" s="2"/>
      <c r="H565" s="2"/>
      <c r="J565" s="2"/>
    </row>
    <row r="566" spans="5:10">
      <c r="E566" s="2"/>
      <c r="F566" s="2"/>
      <c r="G566" s="2"/>
      <c r="H566" s="2"/>
      <c r="J566" s="2"/>
    </row>
    <row r="567" spans="5:10">
      <c r="E567" s="2"/>
      <c r="F567" s="2"/>
      <c r="G567" s="2"/>
      <c r="H567" s="2"/>
      <c r="J567" s="2"/>
    </row>
    <row r="568" spans="5:10">
      <c r="E568" s="4"/>
      <c r="F568" s="4"/>
      <c r="G568" s="4"/>
      <c r="H568" s="4"/>
      <c r="J568" s="4"/>
    </row>
    <row r="569" spans="5:10">
      <c r="E569" s="2"/>
      <c r="F569" s="2"/>
      <c r="G569" s="2"/>
      <c r="H569" s="2"/>
      <c r="J569" s="4"/>
    </row>
    <row r="570" spans="5:10">
      <c r="E570" s="2"/>
      <c r="F570" s="2"/>
      <c r="G570" s="2"/>
      <c r="H570" s="2"/>
      <c r="J570" s="2"/>
    </row>
    <row r="571" spans="5:10">
      <c r="E571" s="4"/>
      <c r="F571" s="4"/>
      <c r="G571" s="4"/>
      <c r="H571" s="4"/>
      <c r="J571" s="2"/>
    </row>
    <row r="572" spans="5:10">
      <c r="E572" s="2"/>
      <c r="F572" s="2"/>
      <c r="G572" s="2"/>
      <c r="H572" s="2"/>
      <c r="J572" s="2"/>
    </row>
    <row r="573" spans="5:10">
      <c r="E573" s="2"/>
      <c r="F573" s="2"/>
      <c r="G573" s="2"/>
      <c r="H573" s="2"/>
      <c r="J573" s="2"/>
    </row>
    <row r="574" spans="5:10">
      <c r="E574" s="2"/>
      <c r="F574" s="2"/>
      <c r="G574" s="2"/>
      <c r="H574" s="2"/>
      <c r="J574" s="4"/>
    </row>
    <row r="575" spans="5:10">
      <c r="E575" s="2"/>
      <c r="F575" s="2"/>
      <c r="G575" s="2"/>
      <c r="H575" s="2"/>
      <c r="J575" s="2"/>
    </row>
    <row r="576" spans="5:10">
      <c r="E576" s="2"/>
      <c r="F576" s="2"/>
      <c r="G576" s="2"/>
      <c r="H576" s="2"/>
      <c r="J576" s="2"/>
    </row>
    <row r="577" spans="5:10">
      <c r="E577" s="2"/>
      <c r="F577" s="2"/>
      <c r="G577" s="2"/>
      <c r="H577" s="2"/>
      <c r="J577" s="4"/>
    </row>
    <row r="578" spans="5:10">
      <c r="E578" s="2"/>
      <c r="F578" s="2"/>
      <c r="G578" s="2"/>
      <c r="H578" s="2"/>
      <c r="J578" s="2"/>
    </row>
    <row r="579" spans="5:10">
      <c r="E579" s="4"/>
      <c r="F579" s="4"/>
      <c r="G579" s="4"/>
      <c r="H579" s="4"/>
      <c r="J579" s="2"/>
    </row>
    <row r="580" spans="5:10">
      <c r="E580" s="2"/>
      <c r="F580" s="2"/>
      <c r="G580" s="2"/>
      <c r="H580" s="2"/>
      <c r="J580" s="4"/>
    </row>
    <row r="581" spans="5:10">
      <c r="E581" s="2"/>
      <c r="F581" s="2"/>
      <c r="G581" s="2"/>
      <c r="H581" s="2"/>
      <c r="J581" s="2"/>
    </row>
    <row r="582" spans="5:10">
      <c r="E582" s="4"/>
      <c r="F582" s="4"/>
      <c r="G582" s="4"/>
      <c r="H582" s="4"/>
      <c r="J582" s="2"/>
    </row>
    <row r="583" spans="5:10">
      <c r="E583" s="2"/>
      <c r="F583" s="2"/>
      <c r="G583" s="2"/>
      <c r="H583" s="2"/>
      <c r="J583" s="2"/>
    </row>
    <row r="584" spans="5:10">
      <c r="E584" s="2"/>
      <c r="F584" s="2"/>
      <c r="G584" s="2"/>
      <c r="H584" s="2"/>
      <c r="J584" s="4"/>
    </row>
    <row r="585" spans="5:10">
      <c r="E585" s="2"/>
      <c r="F585" s="2"/>
      <c r="G585" s="2"/>
      <c r="H585" s="2"/>
      <c r="J585" s="2"/>
    </row>
    <row r="586" spans="5:10">
      <c r="E586" s="2"/>
      <c r="F586" s="2"/>
      <c r="G586" s="2"/>
      <c r="H586" s="2"/>
      <c r="J586" s="2"/>
    </row>
    <row r="587" spans="5:10">
      <c r="E587" s="2"/>
      <c r="F587" s="2"/>
      <c r="G587" s="2"/>
      <c r="H587" s="2"/>
      <c r="J587" s="2"/>
    </row>
    <row r="588" spans="5:10">
      <c r="E588" s="4"/>
      <c r="F588" s="4"/>
      <c r="G588" s="4"/>
      <c r="H588" s="4"/>
      <c r="J588" s="2"/>
    </row>
    <row r="589" spans="5:10">
      <c r="E589" s="4"/>
      <c r="F589" s="4"/>
      <c r="G589" s="4"/>
      <c r="H589" s="4"/>
      <c r="J589" s="4"/>
    </row>
    <row r="590" spans="5:10">
      <c r="E590" s="4"/>
      <c r="F590" s="4"/>
      <c r="G590" s="4"/>
      <c r="H590" s="4"/>
      <c r="J590" s="4"/>
    </row>
    <row r="591" spans="5:10">
      <c r="E591" s="4"/>
      <c r="F591" s="4"/>
      <c r="G591" s="4"/>
      <c r="H591" s="4"/>
      <c r="J591" s="2"/>
    </row>
    <row r="592" spans="5:10">
      <c r="E592" s="2"/>
      <c r="F592" s="2"/>
      <c r="G592" s="2"/>
      <c r="H592" s="2"/>
      <c r="J592" s="2"/>
    </row>
    <row r="593" spans="5:10">
      <c r="E593" s="2"/>
      <c r="F593" s="2"/>
      <c r="G593" s="2"/>
      <c r="H593" s="2"/>
      <c r="J593" s="4"/>
    </row>
    <row r="594" spans="5:10">
      <c r="E594" s="2"/>
      <c r="F594" s="2"/>
      <c r="G594" s="2"/>
      <c r="H594" s="2"/>
      <c r="J594" s="2"/>
    </row>
    <row r="595" spans="5:10">
      <c r="E595" s="2"/>
      <c r="F595" s="2"/>
      <c r="G595" s="2"/>
      <c r="H595" s="2"/>
      <c r="J595" s="2"/>
    </row>
    <row r="596" spans="5:10">
      <c r="E596" s="2"/>
      <c r="F596" s="2"/>
      <c r="G596" s="2"/>
      <c r="H596" s="2"/>
      <c r="J596" s="4"/>
    </row>
    <row r="597" spans="5:10">
      <c r="E597" s="4"/>
      <c r="F597" s="4"/>
      <c r="G597" s="4"/>
      <c r="H597" s="4"/>
      <c r="J597" s="2"/>
    </row>
    <row r="598" spans="5:10">
      <c r="E598" s="2"/>
      <c r="F598" s="2"/>
      <c r="G598" s="2"/>
      <c r="H598" s="2"/>
      <c r="J598" s="2"/>
    </row>
    <row r="599" spans="5:10">
      <c r="E599" s="2"/>
      <c r="F599" s="2"/>
      <c r="G599" s="2"/>
      <c r="H599" s="2"/>
      <c r="J599" s="2"/>
    </row>
    <row r="600" spans="5:10">
      <c r="E600" s="4"/>
      <c r="F600" s="4"/>
      <c r="G600" s="4"/>
      <c r="H600" s="4"/>
      <c r="J600" s="2"/>
    </row>
    <row r="601" spans="5:10">
      <c r="E601" s="2"/>
      <c r="F601" s="2"/>
      <c r="G601" s="2"/>
      <c r="H601" s="2"/>
      <c r="J601" s="4"/>
    </row>
    <row r="602" spans="5:10">
      <c r="E602" s="2"/>
      <c r="F602" s="2"/>
      <c r="G602" s="2"/>
      <c r="H602" s="2"/>
      <c r="J602" s="4"/>
    </row>
    <row r="603" spans="5:10">
      <c r="E603" s="4"/>
      <c r="F603" s="4"/>
      <c r="G603" s="4"/>
      <c r="H603" s="4"/>
      <c r="J603" s="4"/>
    </row>
    <row r="604" spans="5:10">
      <c r="E604" s="2"/>
      <c r="F604" s="2"/>
      <c r="G604" s="2"/>
      <c r="H604" s="2"/>
      <c r="J604" s="4"/>
    </row>
    <row r="605" spans="5:10">
      <c r="E605" s="2"/>
      <c r="F605" s="2"/>
      <c r="G605" s="2"/>
      <c r="H605" s="2"/>
      <c r="J605" s="4"/>
    </row>
    <row r="606" spans="5:10">
      <c r="E606" s="2"/>
      <c r="F606" s="2"/>
      <c r="G606" s="2"/>
      <c r="H606" s="2"/>
      <c r="J606" s="2"/>
    </row>
    <row r="607" spans="5:10">
      <c r="E607" s="2"/>
      <c r="F607" s="2"/>
      <c r="G607" s="2"/>
      <c r="H607" s="2"/>
      <c r="J607" s="2"/>
    </row>
    <row r="608" spans="5:10">
      <c r="E608" s="2"/>
      <c r="F608" s="2"/>
      <c r="G608" s="2"/>
      <c r="H608" s="2"/>
      <c r="J608" s="2"/>
    </row>
    <row r="609" spans="5:10">
      <c r="E609" s="2"/>
      <c r="F609" s="2"/>
      <c r="G609" s="2"/>
      <c r="H609" s="2"/>
      <c r="J609" s="4"/>
    </row>
    <row r="610" spans="5:10">
      <c r="E610" s="2"/>
      <c r="F610" s="2"/>
      <c r="G610" s="2"/>
      <c r="H610" s="2"/>
      <c r="J610" s="4"/>
    </row>
    <row r="611" spans="5:10">
      <c r="E611" s="2"/>
      <c r="F611" s="2"/>
      <c r="G611" s="2"/>
      <c r="H611" s="2"/>
      <c r="J611" s="4"/>
    </row>
    <row r="612" spans="5:10">
      <c r="E612" s="4"/>
      <c r="F612" s="4"/>
      <c r="G612" s="4"/>
      <c r="H612" s="4"/>
      <c r="J612" s="4"/>
    </row>
    <row r="613" spans="5:10">
      <c r="E613" s="2"/>
      <c r="F613" s="2"/>
      <c r="G613" s="2"/>
      <c r="H613" s="2"/>
    </row>
    <row r="614" spans="5:10">
      <c r="E614" s="2"/>
      <c r="F614" s="2"/>
      <c r="G614" s="2"/>
      <c r="H614" s="2"/>
    </row>
    <row r="615" spans="5:10">
      <c r="E615" s="2"/>
      <c r="F615" s="2"/>
      <c r="G615" s="2"/>
      <c r="H615" s="2"/>
    </row>
    <row r="616" spans="5:10">
      <c r="E616" s="4"/>
      <c r="F616" s="4"/>
      <c r="G616" s="4"/>
      <c r="H616" s="4"/>
    </row>
    <row r="617" spans="5:10">
      <c r="E617" s="4"/>
      <c r="F617" s="4"/>
      <c r="G617" s="4"/>
      <c r="H617" s="4"/>
    </row>
    <row r="618" spans="5:10">
      <c r="E618" s="2"/>
      <c r="F618" s="2"/>
      <c r="G618" s="2"/>
      <c r="H618" s="2"/>
    </row>
    <row r="619" spans="5:10">
      <c r="E619" s="2"/>
      <c r="F619" s="2"/>
      <c r="G619" s="2"/>
      <c r="H619" s="2"/>
    </row>
    <row r="620" spans="5:10">
      <c r="E620" s="2"/>
      <c r="F620" s="2"/>
      <c r="G620" s="2"/>
      <c r="H620" s="2"/>
    </row>
    <row r="621" spans="5:10">
      <c r="E621" s="2"/>
      <c r="F621" s="2"/>
      <c r="G621" s="2"/>
      <c r="H621" s="2"/>
    </row>
    <row r="622" spans="5:10">
      <c r="E622" s="2"/>
      <c r="F622" s="2"/>
      <c r="G622" s="2"/>
      <c r="H622" s="2"/>
    </row>
    <row r="623" spans="5:10">
      <c r="E623" s="4"/>
      <c r="F623" s="4"/>
      <c r="G623" s="4"/>
      <c r="H623" s="4"/>
    </row>
    <row r="624" spans="5:10">
      <c r="E624" s="2"/>
      <c r="F624" s="2"/>
      <c r="G624" s="2"/>
      <c r="H624" s="2"/>
    </row>
    <row r="625" spans="5:8">
      <c r="E625" s="2"/>
      <c r="F625" s="2"/>
      <c r="G625" s="2"/>
      <c r="H625" s="2"/>
    </row>
    <row r="626" spans="5:8">
      <c r="E626" s="4"/>
      <c r="F626" s="4"/>
      <c r="G626" s="4"/>
      <c r="H626" s="4"/>
    </row>
    <row r="627" spans="5:8">
      <c r="E627" s="2"/>
      <c r="F627" s="2"/>
      <c r="G627" s="2"/>
      <c r="H627" s="2"/>
    </row>
    <row r="628" spans="5:8">
      <c r="E628" s="2"/>
      <c r="F628" s="2"/>
      <c r="G628" s="2"/>
      <c r="H628" s="2"/>
    </row>
    <row r="629" spans="5:8">
      <c r="E629" s="2"/>
      <c r="F629" s="2"/>
      <c r="G629" s="2"/>
      <c r="H629" s="2"/>
    </row>
    <row r="630" spans="5:8">
      <c r="E630" s="2"/>
      <c r="F630" s="2"/>
      <c r="G630" s="2"/>
      <c r="H630" s="2"/>
    </row>
    <row r="631" spans="5:8">
      <c r="E631" s="2"/>
      <c r="F631" s="2"/>
      <c r="G631" s="2"/>
      <c r="H631" s="2"/>
    </row>
    <row r="632" spans="5:8">
      <c r="E632" s="2"/>
      <c r="F632" s="2"/>
      <c r="G632" s="2"/>
      <c r="H632" s="2"/>
    </row>
    <row r="633" spans="5:8">
      <c r="E633" s="2"/>
      <c r="F633" s="2"/>
      <c r="G633" s="2"/>
      <c r="H633" s="2"/>
    </row>
    <row r="634" spans="5:8">
      <c r="E634" s="2"/>
      <c r="F634" s="2"/>
      <c r="G634" s="2"/>
      <c r="H634" s="2"/>
    </row>
    <row r="635" spans="5:8">
      <c r="E635" s="2"/>
      <c r="F635" s="2"/>
      <c r="G635" s="2"/>
      <c r="H635" s="2"/>
    </row>
    <row r="636" spans="5:8">
      <c r="E636" s="4"/>
      <c r="F636" s="4"/>
      <c r="G636" s="4"/>
      <c r="H636" s="4"/>
    </row>
    <row r="637" spans="5:8">
      <c r="E637" s="2"/>
      <c r="F637" s="2"/>
      <c r="G637" s="2"/>
      <c r="H637" s="2"/>
    </row>
    <row r="638" spans="5:8">
      <c r="E638" s="2"/>
      <c r="F638" s="2"/>
      <c r="G638" s="2"/>
      <c r="H638" s="2"/>
    </row>
    <row r="639" spans="5:8">
      <c r="E639" s="2"/>
      <c r="F639" s="2"/>
      <c r="G639" s="2"/>
      <c r="H639" s="2"/>
    </row>
    <row r="640" spans="5:8">
      <c r="E640" s="2"/>
      <c r="F640" s="2"/>
      <c r="G640" s="2"/>
      <c r="H640" s="2"/>
    </row>
    <row r="641" spans="5:8">
      <c r="E641" s="4"/>
      <c r="F641" s="4"/>
      <c r="G641" s="4"/>
      <c r="H641" s="4"/>
    </row>
    <row r="642" spans="5:8">
      <c r="E642" s="2"/>
      <c r="F642" s="2"/>
      <c r="G642" s="2"/>
      <c r="H642" s="2"/>
    </row>
    <row r="643" spans="5:8">
      <c r="E643" s="2"/>
      <c r="F643" s="2"/>
      <c r="G643" s="2"/>
      <c r="H643" s="2"/>
    </row>
    <row r="644" spans="5:8">
      <c r="E644" s="2"/>
      <c r="F644" s="2"/>
      <c r="G644" s="2"/>
      <c r="H644" s="2"/>
    </row>
    <row r="645" spans="5:8">
      <c r="E645" s="2"/>
      <c r="F645" s="2"/>
      <c r="G645" s="2"/>
      <c r="H645" s="2"/>
    </row>
    <row r="646" spans="5:8">
      <c r="E646" s="2"/>
      <c r="F646" s="2"/>
      <c r="G646" s="2"/>
      <c r="H646" s="2"/>
    </row>
    <row r="647" spans="5:8">
      <c r="E647" s="2"/>
      <c r="F647" s="2"/>
      <c r="G647" s="2"/>
      <c r="H647" s="2"/>
    </row>
    <row r="648" spans="5:8">
      <c r="E648" s="2"/>
      <c r="F648" s="2"/>
      <c r="G648" s="2"/>
      <c r="H648" s="2"/>
    </row>
    <row r="649" spans="5:8">
      <c r="E649" s="2"/>
      <c r="F649" s="2"/>
      <c r="G649" s="2"/>
      <c r="H649" s="2"/>
    </row>
    <row r="650" spans="5:8">
      <c r="E650" s="2"/>
      <c r="F650" s="2"/>
      <c r="G650" s="2"/>
      <c r="H650" s="2"/>
    </row>
    <row r="651" spans="5:8">
      <c r="E651" s="2"/>
      <c r="F651" s="2"/>
      <c r="G651" s="2"/>
      <c r="H651" s="2"/>
    </row>
    <row r="652" spans="5:8">
      <c r="E652" s="2"/>
      <c r="F652" s="2"/>
      <c r="G652" s="2"/>
      <c r="H652" s="2"/>
    </row>
    <row r="653" spans="5:8">
      <c r="E653" s="2"/>
      <c r="F653" s="2"/>
      <c r="G653" s="2"/>
      <c r="H653" s="2"/>
    </row>
    <row r="654" spans="5:8">
      <c r="E654" s="2"/>
      <c r="F654" s="2"/>
      <c r="G654" s="2"/>
      <c r="H654" s="2"/>
    </row>
    <row r="655" spans="5:8">
      <c r="E655" s="4"/>
      <c r="F655" s="4"/>
      <c r="G655" s="4"/>
      <c r="H655" s="4"/>
    </row>
    <row r="656" spans="5:8">
      <c r="E656" s="4"/>
      <c r="F656" s="4"/>
      <c r="G656" s="4"/>
      <c r="H656" s="4"/>
    </row>
    <row r="657" spans="5:8">
      <c r="E657" s="4"/>
      <c r="F657" s="4"/>
      <c r="G657" s="4"/>
      <c r="H657" s="4"/>
    </row>
    <row r="658" spans="5:8">
      <c r="E658" s="4"/>
      <c r="F658" s="4"/>
      <c r="G658" s="4"/>
      <c r="H658" s="4"/>
    </row>
    <row r="659" spans="5:8">
      <c r="E659" s="2"/>
      <c r="F659" s="2"/>
      <c r="G659" s="2"/>
      <c r="H659" s="2"/>
    </row>
    <row r="660" spans="5:8">
      <c r="E660" s="2"/>
      <c r="F660" s="2"/>
      <c r="G660" s="2"/>
      <c r="H660" s="2"/>
    </row>
    <row r="661" spans="5:8">
      <c r="E661" s="2"/>
      <c r="F661" s="2"/>
      <c r="G661" s="2"/>
      <c r="H661" s="2"/>
    </row>
    <row r="662" spans="5:8">
      <c r="E662" s="2"/>
      <c r="F662" s="2"/>
      <c r="G662" s="2"/>
      <c r="H662" s="2"/>
    </row>
    <row r="663" spans="5:8">
      <c r="E663" s="2"/>
      <c r="F663" s="2"/>
      <c r="G663" s="2"/>
      <c r="H663" s="2"/>
    </row>
    <row r="664" spans="5:8">
      <c r="E664" s="2"/>
      <c r="F664" s="2"/>
      <c r="G664" s="2"/>
      <c r="H664" s="2"/>
    </row>
    <row r="665" spans="5:8">
      <c r="E665" s="2"/>
      <c r="F665" s="2"/>
      <c r="G665" s="2"/>
      <c r="H665" s="2"/>
    </row>
    <row r="666" spans="5:8">
      <c r="E666" s="2"/>
      <c r="F666" s="2"/>
      <c r="G666" s="2"/>
      <c r="H666" s="2"/>
    </row>
    <row r="667" spans="5:8">
      <c r="E667" s="4"/>
      <c r="F667" s="4"/>
      <c r="G667" s="4"/>
      <c r="H667" s="4"/>
    </row>
    <row r="668" spans="5:8">
      <c r="E668" s="4"/>
      <c r="F668" s="4"/>
      <c r="G668" s="4"/>
      <c r="H668" s="4"/>
    </row>
    <row r="669" spans="5:8">
      <c r="E669" s="4"/>
      <c r="F669" s="4"/>
      <c r="G669" s="4"/>
      <c r="H669" s="4"/>
    </row>
    <row r="670" spans="5:8">
      <c r="E670" s="4"/>
      <c r="F670" s="4"/>
      <c r="G670" s="4"/>
      <c r="H670" s="4"/>
    </row>
    <row r="671" spans="5:8">
      <c r="E671" s="4"/>
      <c r="F671" s="4"/>
      <c r="G671" s="4"/>
      <c r="H671" s="4"/>
    </row>
    <row r="672" spans="5:8">
      <c r="E672" s="4"/>
      <c r="F672" s="4"/>
      <c r="G672" s="4"/>
      <c r="H672" s="4"/>
    </row>
    <row r="673" spans="5:8">
      <c r="E673" s="4"/>
      <c r="F673" s="4"/>
      <c r="G673" s="4"/>
      <c r="H673" s="4"/>
    </row>
    <row r="674" spans="5:8">
      <c r="E674" s="2"/>
      <c r="F674" s="2"/>
      <c r="G674" s="2"/>
      <c r="H674" s="2"/>
    </row>
    <row r="675" spans="5:8">
      <c r="E675" s="2"/>
      <c r="F675" s="2"/>
      <c r="G675" s="2"/>
      <c r="H675" s="2"/>
    </row>
    <row r="676" spans="5:8">
      <c r="E676" s="2"/>
      <c r="F676" s="2"/>
      <c r="G676" s="2"/>
      <c r="H676" s="2"/>
    </row>
    <row r="677" spans="5:8">
      <c r="E677" s="2"/>
      <c r="F677" s="2"/>
      <c r="G677" s="2"/>
      <c r="H677" s="2"/>
    </row>
    <row r="678" spans="5:8">
      <c r="E678" s="4"/>
      <c r="F678" s="4"/>
      <c r="G678" s="4"/>
      <c r="H678" s="4"/>
    </row>
    <row r="679" spans="5:8">
      <c r="E679" s="2"/>
      <c r="F679" s="2"/>
      <c r="G679" s="2"/>
      <c r="H679" s="2"/>
    </row>
    <row r="680" spans="5:8">
      <c r="E680" s="2"/>
      <c r="F680" s="2"/>
      <c r="G680" s="2"/>
      <c r="H680" s="2"/>
    </row>
    <row r="681" spans="5:8">
      <c r="E681" s="2"/>
      <c r="F681" s="2"/>
      <c r="G681" s="2"/>
      <c r="H681" s="2"/>
    </row>
    <row r="682" spans="5:8">
      <c r="E682" s="2"/>
      <c r="F682" s="2"/>
      <c r="G682" s="2"/>
      <c r="H682" s="2"/>
    </row>
    <row r="683" spans="5:8">
      <c r="E683" s="4"/>
      <c r="F683" s="4"/>
      <c r="G683" s="4"/>
      <c r="H683" s="4"/>
    </row>
    <row r="684" spans="5:8">
      <c r="E684" s="4"/>
      <c r="F684" s="4"/>
      <c r="G684" s="4"/>
      <c r="H684" s="4"/>
    </row>
    <row r="685" spans="5:8">
      <c r="E685" s="2"/>
      <c r="F685" s="2"/>
      <c r="G685" s="2"/>
      <c r="H685" s="2"/>
    </row>
    <row r="686" spans="5:8">
      <c r="E686" s="2"/>
      <c r="F686" s="2"/>
      <c r="G686" s="2"/>
      <c r="H686" s="2"/>
    </row>
    <row r="687" spans="5:8">
      <c r="E687" s="4"/>
      <c r="F687" s="4"/>
      <c r="G687" s="4"/>
      <c r="H687" s="4"/>
    </row>
    <row r="688" spans="5:8">
      <c r="E688" s="2"/>
      <c r="F688" s="2"/>
      <c r="G688" s="2"/>
      <c r="H688" s="2"/>
    </row>
    <row r="689" spans="5:8">
      <c r="E689" s="2"/>
      <c r="F689" s="2"/>
      <c r="G689" s="2"/>
      <c r="H689" s="2"/>
    </row>
    <row r="690" spans="5:8">
      <c r="E690" s="4"/>
      <c r="F690" s="4"/>
      <c r="G690" s="4"/>
      <c r="H690" s="4"/>
    </row>
    <row r="691" spans="5:8">
      <c r="E691" s="2"/>
      <c r="F691" s="2"/>
      <c r="G691" s="2"/>
      <c r="H691" s="2"/>
    </row>
    <row r="692" spans="5:8">
      <c r="E692" s="2"/>
      <c r="F692" s="2"/>
      <c r="G692" s="2"/>
      <c r="H692" s="2"/>
    </row>
    <row r="693" spans="5:8">
      <c r="E693" s="1"/>
      <c r="F693" s="1"/>
      <c r="G693" s="1"/>
      <c r="H693" s="1"/>
    </row>
    <row r="694" spans="5:8">
      <c r="E694" s="1"/>
      <c r="F694" s="1"/>
      <c r="G694" s="1"/>
      <c r="H694" s="1"/>
    </row>
    <row r="695" spans="5:8">
      <c r="E695" s="1"/>
      <c r="F695" s="1"/>
      <c r="G695" s="1"/>
      <c r="H695" s="1"/>
    </row>
    <row r="696" spans="5:8">
      <c r="E696" s="1"/>
      <c r="F696" s="1"/>
      <c r="G696" s="1"/>
      <c r="H696" s="1"/>
    </row>
    <row r="697" spans="5:8">
      <c r="E697" s="1"/>
      <c r="F697" s="1"/>
      <c r="G697" s="1"/>
      <c r="H697" s="1"/>
    </row>
    <row r="698" spans="5:8">
      <c r="E698" s="2"/>
      <c r="F698" s="2"/>
      <c r="G698" s="2"/>
      <c r="H698" s="2"/>
    </row>
    <row r="699" spans="5:8">
      <c r="E699" s="4"/>
      <c r="F699" s="4"/>
      <c r="G699" s="4"/>
      <c r="H699" s="4"/>
    </row>
    <row r="700" spans="5:8">
      <c r="E700" s="2"/>
      <c r="F700" s="2"/>
      <c r="G700" s="2"/>
      <c r="H700" s="2"/>
    </row>
    <row r="701" spans="5:8">
      <c r="E701" s="2"/>
      <c r="F701" s="2"/>
      <c r="G701" s="2"/>
      <c r="H701" s="2"/>
    </row>
    <row r="702" spans="5:8">
      <c r="E702" s="2"/>
      <c r="F702" s="2"/>
      <c r="G702" s="2"/>
      <c r="H702" s="2"/>
    </row>
    <row r="703" spans="5:8">
      <c r="E703" s="3"/>
      <c r="F703" s="3"/>
      <c r="G703" s="3"/>
      <c r="H703" s="3"/>
    </row>
    <row r="704" spans="5:8">
      <c r="E704" s="1"/>
      <c r="F704" s="1"/>
      <c r="G704" s="1"/>
      <c r="H704" s="1"/>
    </row>
    <row r="705" spans="5:8">
      <c r="E705" s="2"/>
      <c r="F705" s="2"/>
      <c r="G705" s="2"/>
      <c r="H705" s="2"/>
    </row>
    <row r="706" spans="5:8">
      <c r="E706" s="2"/>
      <c r="F706" s="2"/>
      <c r="G706" s="2"/>
      <c r="H706" s="2"/>
    </row>
    <row r="707" spans="5:8">
      <c r="E707" s="2"/>
      <c r="F707" s="2"/>
      <c r="G707" s="2"/>
      <c r="H707" s="2"/>
    </row>
    <row r="708" spans="5:8">
      <c r="E708" s="2"/>
      <c r="F708" s="2"/>
      <c r="G708" s="2"/>
      <c r="H708" s="2"/>
    </row>
    <row r="709" spans="5:8">
      <c r="E709" s="2"/>
      <c r="F709" s="2"/>
      <c r="G709" s="2"/>
      <c r="H709" s="2"/>
    </row>
    <row r="710" spans="5:8">
      <c r="E710" s="2"/>
      <c r="F710" s="2"/>
      <c r="G710" s="2"/>
      <c r="H710" s="2"/>
    </row>
    <row r="711" spans="5:8">
      <c r="E711" s="2"/>
      <c r="F711" s="2"/>
      <c r="G711" s="2"/>
      <c r="H711" s="2"/>
    </row>
    <row r="712" spans="5:8">
      <c r="E712" s="2"/>
      <c r="F712" s="2"/>
      <c r="G712" s="2"/>
      <c r="H712" s="2"/>
    </row>
    <row r="713" spans="5:8">
      <c r="E713" s="2"/>
      <c r="F713" s="2"/>
      <c r="G713" s="2"/>
      <c r="H713" s="2"/>
    </row>
    <row r="714" spans="5:8">
      <c r="E714" s="2"/>
      <c r="F714" s="2"/>
      <c r="G714" s="2"/>
      <c r="H714" s="2"/>
    </row>
    <row r="715" spans="5:8">
      <c r="E715" s="4"/>
      <c r="F715" s="4"/>
      <c r="G715" s="4"/>
      <c r="H715" s="4"/>
    </row>
    <row r="716" spans="5:8">
      <c r="E716" s="2"/>
      <c r="F716" s="2"/>
      <c r="G716" s="2"/>
      <c r="H716" s="2"/>
    </row>
    <row r="717" spans="5:8">
      <c r="E717" s="2"/>
      <c r="F717" s="2"/>
      <c r="G717" s="2"/>
      <c r="H717" s="2"/>
    </row>
    <row r="718" spans="5:8">
      <c r="E718" s="4"/>
      <c r="F718" s="4"/>
      <c r="G718" s="4"/>
      <c r="H718" s="4"/>
    </row>
    <row r="719" spans="5:8">
      <c r="E719" s="2"/>
      <c r="F719" s="2"/>
      <c r="G719" s="2"/>
      <c r="H719" s="2"/>
    </row>
    <row r="720" spans="5:8">
      <c r="E720" s="2"/>
      <c r="F720" s="2"/>
      <c r="G720" s="2"/>
      <c r="H720" s="2"/>
    </row>
    <row r="721" spans="5:8">
      <c r="E721" s="2"/>
      <c r="F721" s="2"/>
      <c r="G721" s="2"/>
      <c r="H721" s="2"/>
    </row>
    <row r="722" spans="5:8">
      <c r="E722" s="4"/>
      <c r="F722" s="4"/>
      <c r="G722" s="4"/>
      <c r="H722" s="4"/>
    </row>
    <row r="723" spans="5:8">
      <c r="E723" s="2"/>
      <c r="F723" s="2"/>
      <c r="G723" s="2"/>
      <c r="H723" s="2"/>
    </row>
    <row r="724" spans="5:8">
      <c r="E724" s="2"/>
      <c r="F724" s="2"/>
      <c r="G724" s="2"/>
      <c r="H724" s="2"/>
    </row>
    <row r="725" spans="5:8">
      <c r="E725" s="2"/>
      <c r="F725" s="2"/>
      <c r="G725" s="2"/>
      <c r="H725" s="2"/>
    </row>
    <row r="726" spans="5:8">
      <c r="E726" s="4"/>
      <c r="F726" s="4"/>
      <c r="G726" s="4"/>
      <c r="H726" s="4"/>
    </row>
    <row r="727" spans="5:8">
      <c r="E727" s="4"/>
      <c r="F727" s="4"/>
      <c r="G727" s="4"/>
      <c r="H727" s="4"/>
    </row>
    <row r="728" spans="5:8">
      <c r="E728" s="2"/>
      <c r="F728" s="2"/>
      <c r="G728" s="2"/>
      <c r="H728" s="2"/>
    </row>
    <row r="729" spans="5:8">
      <c r="E729" s="2"/>
      <c r="F729" s="2"/>
      <c r="G729" s="2"/>
      <c r="H729" s="2"/>
    </row>
    <row r="730" spans="5:8">
      <c r="E730" s="2"/>
      <c r="F730" s="2"/>
      <c r="G730" s="2"/>
      <c r="H730" s="2"/>
    </row>
    <row r="731" spans="5:8">
      <c r="E731" s="2"/>
      <c r="F731" s="2"/>
      <c r="G731" s="2"/>
      <c r="H731" s="2"/>
    </row>
    <row r="732" spans="5:8">
      <c r="E732" s="2"/>
      <c r="F732" s="2"/>
      <c r="G732" s="2"/>
      <c r="H732" s="2"/>
    </row>
    <row r="733" spans="5:8">
      <c r="E733" s="4"/>
      <c r="F733" s="4"/>
      <c r="G733" s="4"/>
      <c r="H733" s="4"/>
    </row>
    <row r="734" spans="5:8">
      <c r="E734" s="4"/>
      <c r="F734" s="4"/>
      <c r="G734" s="4"/>
      <c r="H734" s="4"/>
    </row>
    <row r="735" spans="5:8">
      <c r="E735" s="2"/>
      <c r="F735" s="2"/>
      <c r="G735" s="2"/>
      <c r="H735" s="2"/>
    </row>
    <row r="736" spans="5:8">
      <c r="E736" s="2"/>
      <c r="F736" s="2"/>
      <c r="G736" s="2"/>
      <c r="H736" s="2"/>
    </row>
    <row r="737" spans="5:8">
      <c r="E737" s="2"/>
      <c r="F737" s="2"/>
      <c r="G737" s="2"/>
      <c r="H737" s="2"/>
    </row>
    <row r="738" spans="5:8">
      <c r="E738" s="2"/>
      <c r="F738" s="2"/>
      <c r="G738" s="2"/>
      <c r="H738" s="2"/>
    </row>
    <row r="739" spans="5:8">
      <c r="E739" s="4"/>
      <c r="F739" s="4"/>
      <c r="G739" s="4"/>
      <c r="H739" s="4"/>
    </row>
    <row r="740" spans="5:8">
      <c r="E740" s="4"/>
      <c r="F740" s="4"/>
      <c r="G740" s="4"/>
      <c r="H740" s="4"/>
    </row>
    <row r="741" spans="5:8">
      <c r="E741" s="4"/>
      <c r="F741" s="4"/>
      <c r="G741" s="4"/>
      <c r="H741" s="4"/>
    </row>
    <row r="742" spans="5:8">
      <c r="E742" s="2"/>
      <c r="F742" s="2"/>
      <c r="G742" s="2"/>
      <c r="H742" s="2"/>
    </row>
    <row r="743" spans="5:8">
      <c r="E743" s="2"/>
      <c r="F743" s="2"/>
      <c r="G743" s="2"/>
      <c r="H743" s="2"/>
    </row>
    <row r="744" spans="5:8">
      <c r="E744" s="4"/>
      <c r="F744" s="4"/>
      <c r="G744" s="4"/>
      <c r="H744" s="4"/>
    </row>
    <row r="745" spans="5:8">
      <c r="E745" s="4"/>
      <c r="F745" s="4"/>
      <c r="G745" s="4"/>
      <c r="H745" s="4"/>
    </row>
    <row r="746" spans="5:8">
      <c r="E746" s="2"/>
      <c r="F746" s="2"/>
      <c r="G746" s="2"/>
      <c r="H746" s="2"/>
    </row>
    <row r="747" spans="5:8">
      <c r="E747" s="2"/>
      <c r="F747" s="2"/>
      <c r="G747" s="2"/>
      <c r="H747" s="2"/>
    </row>
    <row r="748" spans="5:8">
      <c r="E748" s="2"/>
      <c r="F748" s="2"/>
      <c r="G748" s="2"/>
      <c r="H748" s="2"/>
    </row>
    <row r="749" spans="5:8">
      <c r="E749" s="2"/>
      <c r="F749" s="2"/>
      <c r="G749" s="2"/>
      <c r="H749" s="2"/>
    </row>
    <row r="750" spans="5:8">
      <c r="E750" s="2"/>
      <c r="F750" s="2"/>
      <c r="G750" s="2"/>
      <c r="H750" s="2"/>
    </row>
    <row r="751" spans="5:8">
      <c r="E751" s="2"/>
      <c r="F751" s="2"/>
      <c r="G751" s="2"/>
      <c r="H751" s="2"/>
    </row>
    <row r="752" spans="5:8">
      <c r="E752" s="2"/>
      <c r="F752" s="2"/>
      <c r="G752" s="2"/>
      <c r="H752" s="2"/>
    </row>
    <row r="753" spans="5:8">
      <c r="E753" s="2"/>
      <c r="F753" s="2"/>
      <c r="G753" s="2"/>
      <c r="H753" s="2"/>
    </row>
    <row r="754" spans="5:8">
      <c r="E754" s="2"/>
      <c r="F754" s="2"/>
      <c r="G754" s="2"/>
      <c r="H754" s="2"/>
    </row>
    <row r="755" spans="5:8">
      <c r="E755" s="2"/>
      <c r="F755" s="2"/>
      <c r="G755" s="2"/>
      <c r="H755" s="2"/>
    </row>
    <row r="756" spans="5:8">
      <c r="E756" s="2"/>
      <c r="F756" s="2"/>
      <c r="G756" s="2"/>
      <c r="H756" s="2"/>
    </row>
    <row r="757" spans="5:8">
      <c r="E757" s="2"/>
      <c r="F757" s="2"/>
      <c r="G757" s="2"/>
      <c r="H757" s="2"/>
    </row>
    <row r="758" spans="5:8">
      <c r="E758" s="4"/>
      <c r="F758" s="4"/>
      <c r="G758" s="4"/>
      <c r="H758" s="4"/>
    </row>
    <row r="759" spans="5:8">
      <c r="E759" s="4"/>
      <c r="F759" s="4"/>
      <c r="G759" s="4"/>
      <c r="H759" s="4"/>
    </row>
    <row r="760" spans="5:8">
      <c r="E760" s="4"/>
      <c r="F760" s="4"/>
      <c r="G760" s="4"/>
      <c r="H760" s="4"/>
    </row>
    <row r="761" spans="5:8">
      <c r="E761" s="2"/>
      <c r="F761" s="2"/>
      <c r="G761" s="2"/>
      <c r="H761" s="2"/>
    </row>
    <row r="762" spans="5:8">
      <c r="E762" s="2"/>
      <c r="F762" s="2"/>
      <c r="G762" s="2"/>
      <c r="H762" s="2"/>
    </row>
    <row r="763" spans="5:8">
      <c r="E763" s="2"/>
      <c r="F763" s="2"/>
      <c r="G763" s="2"/>
      <c r="H763" s="2"/>
    </row>
    <row r="764" spans="5:8">
      <c r="E764" s="2"/>
      <c r="F764" s="2"/>
      <c r="G764" s="2"/>
      <c r="H764" s="2"/>
    </row>
    <row r="765" spans="5:8">
      <c r="E765" s="2"/>
      <c r="F765" s="2"/>
      <c r="G765" s="2"/>
      <c r="H765" s="2"/>
    </row>
    <row r="766" spans="5:8">
      <c r="E766" s="2"/>
      <c r="F766" s="2"/>
      <c r="G766" s="2"/>
      <c r="H766" s="2"/>
    </row>
    <row r="767" spans="5:8">
      <c r="E767" s="2"/>
      <c r="F767" s="2"/>
      <c r="G767" s="2"/>
      <c r="H767" s="2"/>
    </row>
    <row r="768" spans="5:8">
      <c r="E768" s="2"/>
      <c r="F768" s="2"/>
      <c r="G768" s="2"/>
      <c r="H768" s="2"/>
    </row>
    <row r="769" spans="5:8">
      <c r="E769" s="2"/>
      <c r="F769" s="2"/>
      <c r="G769" s="2"/>
      <c r="H769" s="2"/>
    </row>
    <row r="770" spans="5:8">
      <c r="E770" s="2"/>
      <c r="F770" s="2"/>
      <c r="G770" s="2"/>
      <c r="H770" s="2"/>
    </row>
    <row r="771" spans="5:8">
      <c r="E771" s="2"/>
      <c r="F771" s="2"/>
      <c r="G771" s="2"/>
      <c r="H771" s="2"/>
    </row>
    <row r="772" spans="5:8">
      <c r="E772" s="2"/>
      <c r="F772" s="2"/>
      <c r="G772" s="2"/>
      <c r="H772" s="2"/>
    </row>
    <row r="773" spans="5:8">
      <c r="E773" s="2"/>
      <c r="F773" s="2"/>
      <c r="G773" s="2"/>
      <c r="H773" s="2"/>
    </row>
    <row r="774" spans="5:8">
      <c r="E774" s="2"/>
      <c r="F774" s="2"/>
      <c r="G774" s="2"/>
      <c r="H774" s="2"/>
    </row>
    <row r="775" spans="5:8">
      <c r="E775" s="4"/>
      <c r="F775" s="4"/>
      <c r="G775" s="4"/>
      <c r="H775" s="4"/>
    </row>
    <row r="776" spans="5:8">
      <c r="E776" s="4"/>
      <c r="F776" s="4"/>
      <c r="G776" s="4"/>
      <c r="H776" s="4"/>
    </row>
    <row r="777" spans="5:8">
      <c r="E777" s="4"/>
      <c r="F777" s="4"/>
      <c r="G777" s="4"/>
      <c r="H777" s="4"/>
    </row>
    <row r="778" spans="5:8">
      <c r="E778" s="4"/>
      <c r="F778" s="4"/>
      <c r="G778" s="4"/>
      <c r="H778" s="4"/>
    </row>
    <row r="779" spans="5:8">
      <c r="E779" s="4"/>
      <c r="F779" s="4"/>
      <c r="G779" s="4"/>
      <c r="H779" s="4"/>
    </row>
    <row r="780" spans="5:8">
      <c r="E780" s="2"/>
      <c r="F780" s="2"/>
      <c r="G780" s="2"/>
      <c r="H780" s="2"/>
    </row>
    <row r="781" spans="5:8">
      <c r="E781" s="2"/>
      <c r="F781" s="2"/>
      <c r="G781" s="2"/>
      <c r="H781" s="2"/>
    </row>
    <row r="782" spans="5:8">
      <c r="E782" s="4"/>
      <c r="F782" s="4"/>
      <c r="G782" s="4"/>
      <c r="H782" s="4"/>
    </row>
    <row r="783" spans="5:8">
      <c r="E783" s="4"/>
      <c r="F783" s="4"/>
      <c r="G783" s="4"/>
      <c r="H783" s="4"/>
    </row>
    <row r="784" spans="5:8">
      <c r="E784" s="4"/>
      <c r="F784" s="4"/>
      <c r="G784" s="4"/>
      <c r="H784" s="4"/>
    </row>
    <row r="785" spans="5:8">
      <c r="E785" s="4"/>
      <c r="F785" s="4"/>
      <c r="G785" s="4"/>
      <c r="H785" s="4"/>
    </row>
    <row r="786" spans="5:8">
      <c r="E786" s="4"/>
      <c r="F786" s="4"/>
      <c r="G786" s="4"/>
      <c r="H786" s="4"/>
    </row>
    <row r="787" spans="5:8">
      <c r="E787" s="2"/>
      <c r="F787" s="2"/>
      <c r="G787" s="2"/>
      <c r="H787" s="2"/>
    </row>
    <row r="788" spans="5:8">
      <c r="E788" s="2"/>
      <c r="F788" s="2"/>
      <c r="G788" s="2"/>
      <c r="H788" s="2"/>
    </row>
    <row r="789" spans="5:8">
      <c r="E789" s="4"/>
      <c r="F789" s="4"/>
      <c r="G789" s="4"/>
      <c r="H789" s="4"/>
    </row>
    <row r="790" spans="5:8">
      <c r="E790" s="2"/>
      <c r="F790" s="2"/>
      <c r="G790" s="2"/>
      <c r="H790" s="2"/>
    </row>
    <row r="791" spans="5:8">
      <c r="E791" s="2"/>
      <c r="F791" s="2"/>
      <c r="G791" s="2"/>
      <c r="H791" s="2"/>
    </row>
    <row r="792" spans="5:8">
      <c r="E792" s="2"/>
      <c r="F792" s="2"/>
      <c r="G792" s="2"/>
      <c r="H792" s="2"/>
    </row>
    <row r="793" spans="5:8">
      <c r="E793" s="4"/>
      <c r="F793" s="4"/>
      <c r="G793" s="4"/>
      <c r="H793" s="4"/>
    </row>
    <row r="794" spans="5:8">
      <c r="E794" s="4"/>
      <c r="F794" s="4"/>
      <c r="G794" s="4"/>
      <c r="H794" s="4"/>
    </row>
    <row r="795" spans="5:8">
      <c r="E795" s="2"/>
      <c r="F795" s="2"/>
      <c r="G795" s="2"/>
      <c r="H795" s="2"/>
    </row>
    <row r="796" spans="5:8">
      <c r="E796" s="2"/>
      <c r="F796" s="2"/>
      <c r="G796" s="2"/>
      <c r="H796" s="2"/>
    </row>
    <row r="797" spans="5:8">
      <c r="E797" s="2"/>
      <c r="F797" s="2"/>
      <c r="G797" s="2"/>
      <c r="H797" s="2"/>
    </row>
    <row r="798" spans="5:8">
      <c r="E798" s="2"/>
      <c r="F798" s="2"/>
      <c r="G798" s="2"/>
      <c r="H798" s="2"/>
    </row>
    <row r="799" spans="5:8">
      <c r="E799" s="2"/>
      <c r="F799" s="2"/>
      <c r="G799" s="2"/>
      <c r="H799" s="2"/>
    </row>
    <row r="800" spans="5:8">
      <c r="E800" s="2"/>
      <c r="F800" s="2"/>
      <c r="G800" s="2"/>
      <c r="H800" s="2"/>
    </row>
    <row r="801" spans="5:8">
      <c r="E801" s="2"/>
      <c r="F801" s="2"/>
      <c r="G801" s="2"/>
      <c r="H801" s="2"/>
    </row>
    <row r="802" spans="5:8">
      <c r="E802" s="4"/>
      <c r="F802" s="4"/>
      <c r="G802" s="4"/>
      <c r="H802" s="4"/>
    </row>
    <row r="803" spans="5:8">
      <c r="E803" s="4"/>
      <c r="F803" s="4"/>
      <c r="G803" s="4"/>
      <c r="H803" s="4"/>
    </row>
    <row r="804" spans="5:8">
      <c r="E804" s="2"/>
      <c r="F804" s="2"/>
      <c r="G804" s="2"/>
      <c r="H804" s="2"/>
    </row>
    <row r="805" spans="5:8">
      <c r="E805" s="2"/>
      <c r="F805" s="2"/>
      <c r="G805" s="2"/>
      <c r="H805" s="2"/>
    </row>
    <row r="806" spans="5:8">
      <c r="E806" s="2"/>
      <c r="F806" s="2"/>
      <c r="G806" s="2"/>
      <c r="H806" s="2"/>
    </row>
    <row r="807" spans="5:8">
      <c r="E807" s="2"/>
      <c r="F807" s="2"/>
      <c r="G807" s="2"/>
      <c r="H807" s="2"/>
    </row>
    <row r="808" spans="5:8">
      <c r="E808" s="2"/>
      <c r="F808" s="2"/>
      <c r="G808" s="2"/>
      <c r="H808" s="2"/>
    </row>
    <row r="809" spans="5:8">
      <c r="E809" s="2"/>
      <c r="F809" s="2"/>
      <c r="G809" s="2"/>
      <c r="H809" s="2"/>
    </row>
    <row r="810" spans="5:8">
      <c r="E810" s="4"/>
      <c r="F810" s="4"/>
      <c r="G810" s="4"/>
      <c r="H810" s="4"/>
    </row>
    <row r="811" spans="5:8">
      <c r="E811" s="4"/>
      <c r="F811" s="4"/>
      <c r="G811" s="4"/>
      <c r="H811" s="4"/>
    </row>
    <row r="812" spans="5:8">
      <c r="E812" s="4"/>
      <c r="F812" s="4"/>
      <c r="G812" s="4"/>
      <c r="H812" s="4"/>
    </row>
    <row r="813" spans="5:8">
      <c r="E813" s="2"/>
      <c r="F813" s="2"/>
      <c r="G813" s="2"/>
      <c r="H813" s="2"/>
    </row>
    <row r="814" spans="5:8">
      <c r="E814" s="2"/>
      <c r="F814" s="2"/>
      <c r="G814" s="2"/>
      <c r="H814" s="2"/>
    </row>
    <row r="815" spans="5:8">
      <c r="E815" s="2"/>
      <c r="F815" s="2"/>
      <c r="G815" s="2"/>
      <c r="H815" s="2"/>
    </row>
    <row r="816" spans="5:8">
      <c r="E816" s="2"/>
      <c r="F816" s="2"/>
      <c r="G816" s="2"/>
      <c r="H816" s="2"/>
    </row>
    <row r="817" spans="5:8">
      <c r="E817" s="4"/>
      <c r="F817" s="4"/>
      <c r="G817" s="4"/>
      <c r="H817" s="4"/>
    </row>
    <row r="818" spans="5:8">
      <c r="E818" s="2"/>
      <c r="F818" s="2"/>
      <c r="G818" s="2"/>
      <c r="H818" s="2"/>
    </row>
    <row r="819" spans="5:8">
      <c r="E819" s="2"/>
      <c r="F819" s="2"/>
      <c r="G819" s="2"/>
      <c r="H819" s="2"/>
    </row>
    <row r="820" spans="5:8">
      <c r="E820" s="2"/>
      <c r="F820" s="2"/>
      <c r="G820" s="2"/>
      <c r="H820" s="2"/>
    </row>
    <row r="821" spans="5:8">
      <c r="E821" s="2"/>
      <c r="F821" s="2"/>
      <c r="G821" s="2"/>
      <c r="H821" s="2"/>
    </row>
    <row r="822" spans="5:8">
      <c r="E822" s="2"/>
      <c r="F822" s="2"/>
      <c r="G822" s="2"/>
      <c r="H822" s="2"/>
    </row>
    <row r="823" spans="5:8">
      <c r="E823" s="2"/>
      <c r="F823" s="2"/>
      <c r="G823" s="2"/>
      <c r="H823" s="2"/>
    </row>
    <row r="824" spans="5:8">
      <c r="E824" s="4"/>
      <c r="F824" s="4"/>
      <c r="G824" s="4"/>
      <c r="H824" s="4"/>
    </row>
    <row r="825" spans="5:8">
      <c r="E825" s="2"/>
      <c r="F825" s="2"/>
      <c r="G825" s="2"/>
      <c r="H825" s="2"/>
    </row>
    <row r="826" spans="5:8">
      <c r="E826" s="2"/>
      <c r="F826" s="2"/>
      <c r="G826" s="2"/>
      <c r="H826" s="2"/>
    </row>
    <row r="827" spans="5:8">
      <c r="E827" s="2"/>
      <c r="F827" s="2"/>
      <c r="G827" s="2"/>
      <c r="H827" s="2"/>
    </row>
    <row r="828" spans="5:8">
      <c r="E828" s="2"/>
      <c r="F828" s="2"/>
      <c r="G828" s="2"/>
      <c r="H828" s="2"/>
    </row>
    <row r="829" spans="5:8">
      <c r="E829" s="4"/>
      <c r="F829" s="4"/>
      <c r="G829" s="4"/>
      <c r="H829" s="4"/>
    </row>
    <row r="830" spans="5:8">
      <c r="E830" s="2"/>
      <c r="F830" s="2"/>
      <c r="G830" s="2"/>
      <c r="H830" s="2"/>
    </row>
    <row r="831" spans="5:8">
      <c r="E831" s="2"/>
      <c r="F831" s="2"/>
      <c r="G831" s="2"/>
      <c r="H831" s="2"/>
    </row>
    <row r="832" spans="5:8">
      <c r="E832" s="2"/>
      <c r="F832" s="2"/>
      <c r="G832" s="2"/>
      <c r="H832" s="2"/>
    </row>
    <row r="833" spans="5:8">
      <c r="E833" s="4"/>
      <c r="F833" s="4"/>
      <c r="G833" s="4"/>
      <c r="H833" s="4"/>
    </row>
    <row r="834" spans="5:8">
      <c r="E834" s="2"/>
      <c r="F834" s="2"/>
      <c r="G834" s="2"/>
      <c r="H834" s="2"/>
    </row>
    <row r="835" spans="5:8">
      <c r="E835" s="2"/>
      <c r="F835" s="2"/>
      <c r="G835" s="2"/>
      <c r="H835" s="2"/>
    </row>
    <row r="836" spans="5:8">
      <c r="E836" s="4"/>
      <c r="F836" s="4"/>
      <c r="G836" s="4"/>
      <c r="H836" s="4"/>
    </row>
    <row r="837" spans="5:8">
      <c r="E837" s="2"/>
      <c r="F837" s="2"/>
      <c r="G837" s="2"/>
      <c r="H837" s="2"/>
    </row>
    <row r="838" spans="5:8">
      <c r="E838" s="2"/>
      <c r="F838" s="2"/>
      <c r="G838" s="2"/>
      <c r="H838" s="2"/>
    </row>
    <row r="839" spans="5:8">
      <c r="E839" s="2"/>
      <c r="F839" s="2"/>
      <c r="G839" s="2"/>
      <c r="H839" s="2"/>
    </row>
    <row r="840" spans="5:8">
      <c r="E840" s="4"/>
      <c r="F840" s="4"/>
      <c r="G840" s="4"/>
      <c r="H840" s="4"/>
    </row>
    <row r="841" spans="5:8">
      <c r="E841" s="2"/>
      <c r="F841" s="2"/>
      <c r="G841" s="2"/>
      <c r="H841" s="2"/>
    </row>
    <row r="842" spans="5:8">
      <c r="E842" s="2"/>
      <c r="F842" s="2"/>
      <c r="G842" s="2"/>
      <c r="H842" s="2"/>
    </row>
    <row r="843" spans="5:8">
      <c r="E843" s="4"/>
      <c r="F843" s="4"/>
      <c r="G843" s="4"/>
      <c r="H843" s="4"/>
    </row>
    <row r="844" spans="5:8">
      <c r="E844" s="2"/>
      <c r="F844" s="2"/>
      <c r="G844" s="2"/>
      <c r="H844" s="2"/>
    </row>
    <row r="845" spans="5:8">
      <c r="E845" s="2"/>
      <c r="F845" s="2"/>
      <c r="G845" s="2"/>
      <c r="H845" s="2"/>
    </row>
    <row r="846" spans="5:8">
      <c r="E846" s="2"/>
      <c r="F846" s="2"/>
      <c r="G846" s="2"/>
      <c r="H846" s="2"/>
    </row>
    <row r="847" spans="5:8">
      <c r="E847" s="2"/>
      <c r="F847" s="2"/>
      <c r="G847" s="2"/>
      <c r="H847" s="2"/>
    </row>
    <row r="848" spans="5:8">
      <c r="E848" s="4"/>
      <c r="F848" s="4"/>
      <c r="G848" s="4"/>
      <c r="H848" s="4"/>
    </row>
    <row r="849" spans="5:8">
      <c r="E849" s="2"/>
      <c r="F849" s="2"/>
      <c r="G849" s="2"/>
      <c r="H849" s="2"/>
    </row>
    <row r="850" spans="5:8">
      <c r="E850" s="2"/>
      <c r="F850" s="2"/>
      <c r="G850" s="2"/>
      <c r="H850" s="2"/>
    </row>
    <row r="851" spans="5:8">
      <c r="E851" s="2"/>
      <c r="F851" s="2"/>
      <c r="G851" s="2"/>
      <c r="H851" s="2"/>
    </row>
    <row r="852" spans="5:8">
      <c r="E852" s="2"/>
      <c r="F852" s="2"/>
      <c r="G852" s="2"/>
      <c r="H852" s="2"/>
    </row>
    <row r="853" spans="5:8">
      <c r="E853" s="2"/>
      <c r="F853" s="2"/>
      <c r="G853" s="2"/>
      <c r="H853" s="2"/>
    </row>
    <row r="854" spans="5:8">
      <c r="E854" s="2"/>
      <c r="F854" s="2"/>
      <c r="G854" s="2"/>
      <c r="H854" s="2"/>
    </row>
    <row r="855" spans="5:8">
      <c r="E855" s="2"/>
      <c r="F855" s="2"/>
      <c r="G855" s="2"/>
      <c r="H855" s="2"/>
    </row>
    <row r="856" spans="5:8">
      <c r="E856" s="2"/>
      <c r="F856" s="2"/>
      <c r="G856" s="2"/>
      <c r="H856" s="2"/>
    </row>
    <row r="857" spans="5:8">
      <c r="E857" s="2"/>
      <c r="F857" s="2"/>
      <c r="G857" s="2"/>
      <c r="H857" s="2"/>
    </row>
    <row r="858" spans="5:8">
      <c r="E858" s="2"/>
      <c r="F858" s="2"/>
      <c r="G858" s="2"/>
      <c r="H858" s="2"/>
    </row>
    <row r="859" spans="5:8">
      <c r="E859" s="2"/>
      <c r="F859" s="2"/>
      <c r="G859" s="2"/>
      <c r="H859" s="2"/>
    </row>
    <row r="860" spans="5:8">
      <c r="E860" s="2"/>
      <c r="F860" s="2"/>
      <c r="G860" s="2"/>
      <c r="H860" s="2"/>
    </row>
    <row r="861" spans="5:8">
      <c r="E861" s="2"/>
      <c r="F861" s="2"/>
      <c r="G861" s="2"/>
      <c r="H861" s="2"/>
    </row>
    <row r="862" spans="5:8">
      <c r="E862" s="4"/>
      <c r="F862" s="4"/>
      <c r="G862" s="4"/>
      <c r="H862" s="4"/>
    </row>
    <row r="863" spans="5:8">
      <c r="E863" s="2"/>
      <c r="F863" s="2"/>
      <c r="G863" s="2"/>
      <c r="H863" s="2"/>
    </row>
    <row r="864" spans="5:8">
      <c r="E864" s="2"/>
      <c r="F864" s="2"/>
      <c r="G864" s="2"/>
      <c r="H864" s="2"/>
    </row>
    <row r="865" spans="5:8">
      <c r="E865" s="2"/>
      <c r="F865" s="2"/>
      <c r="G865" s="2"/>
      <c r="H865" s="2"/>
    </row>
    <row r="866" spans="5:8">
      <c r="E866" s="2"/>
      <c r="F866" s="2"/>
      <c r="G866" s="2"/>
      <c r="H866" s="2"/>
    </row>
    <row r="867" spans="5:8">
      <c r="E867" s="2"/>
      <c r="F867" s="2"/>
      <c r="G867" s="2"/>
      <c r="H867" s="2"/>
    </row>
    <row r="868" spans="5:8">
      <c r="E868" s="4"/>
      <c r="F868" s="4"/>
      <c r="G868" s="4"/>
      <c r="H868" s="4"/>
    </row>
    <row r="869" spans="5:8">
      <c r="E869" s="2"/>
      <c r="F869" s="2"/>
      <c r="G869" s="2"/>
      <c r="H869" s="2"/>
    </row>
    <row r="870" spans="5:8">
      <c r="E870" s="2"/>
      <c r="F870" s="2"/>
      <c r="G870" s="2"/>
      <c r="H870" s="2"/>
    </row>
    <row r="871" spans="5:8">
      <c r="E871" s="2"/>
      <c r="F871" s="2"/>
      <c r="G871" s="2"/>
      <c r="H871" s="2"/>
    </row>
    <row r="872" spans="5:8">
      <c r="E872" s="4"/>
      <c r="F872" s="4"/>
      <c r="G872" s="4"/>
      <c r="H872" s="4"/>
    </row>
    <row r="873" spans="5:8">
      <c r="E873" s="4"/>
      <c r="F873" s="4"/>
      <c r="G873" s="4"/>
      <c r="H873" s="4"/>
    </row>
    <row r="874" spans="5:8">
      <c r="E874" s="2"/>
      <c r="F874" s="2"/>
      <c r="G874" s="2"/>
      <c r="H874" s="2"/>
    </row>
    <row r="875" spans="5:8">
      <c r="E875" s="2"/>
      <c r="F875" s="2"/>
      <c r="G875" s="2"/>
      <c r="H875" s="2"/>
    </row>
    <row r="876" spans="5:8">
      <c r="E876" s="2"/>
      <c r="F876" s="2"/>
      <c r="G876" s="2"/>
      <c r="H876" s="2"/>
    </row>
    <row r="877" spans="5:8">
      <c r="E877" s="4"/>
      <c r="F877" s="4"/>
      <c r="G877" s="4"/>
      <c r="H877" s="4"/>
    </row>
    <row r="878" spans="5:8">
      <c r="E878" s="2"/>
      <c r="F878" s="2"/>
      <c r="G878" s="2"/>
      <c r="H878" s="2"/>
    </row>
    <row r="879" spans="5:8">
      <c r="E879" s="2"/>
      <c r="F879" s="2"/>
      <c r="G879" s="2"/>
      <c r="H879" s="2"/>
    </row>
    <row r="880" spans="5:8">
      <c r="E880" s="2"/>
      <c r="F880" s="2"/>
      <c r="G880" s="2"/>
      <c r="H880" s="2"/>
    </row>
    <row r="881" spans="5:8">
      <c r="E881" s="2"/>
      <c r="F881" s="2"/>
      <c r="G881" s="2"/>
      <c r="H881" s="2"/>
    </row>
    <row r="882" spans="5:8">
      <c r="E882" s="2"/>
      <c r="F882" s="2"/>
      <c r="G882" s="2"/>
      <c r="H882" s="2"/>
    </row>
    <row r="883" spans="5:8">
      <c r="E883" s="2"/>
      <c r="F883" s="2"/>
      <c r="G883" s="2"/>
      <c r="H883" s="2"/>
    </row>
    <row r="884" spans="5:8">
      <c r="E884" s="3"/>
      <c r="F884" s="3"/>
      <c r="G884" s="3"/>
      <c r="H884" s="3"/>
    </row>
    <row r="885" spans="5:8">
      <c r="E885" s="1"/>
      <c r="F885" s="1"/>
      <c r="G885" s="1"/>
      <c r="H885" s="1"/>
    </row>
    <row r="886" spans="5:8">
      <c r="E886" s="1"/>
      <c r="F886" s="1"/>
      <c r="G886" s="1"/>
      <c r="H886" s="1"/>
    </row>
    <row r="887" spans="5:8">
      <c r="E887" s="1"/>
      <c r="F887" s="1"/>
      <c r="G887" s="1"/>
      <c r="H887" s="1"/>
    </row>
    <row r="888" spans="5:8">
      <c r="E888" s="2"/>
      <c r="F888" s="2"/>
      <c r="G888" s="2"/>
      <c r="H888" s="2"/>
    </row>
    <row r="889" spans="5:8">
      <c r="E889" s="2"/>
      <c r="F889" s="2"/>
      <c r="G889" s="2"/>
      <c r="H889" s="2"/>
    </row>
    <row r="890" spans="5:8">
      <c r="E890" s="4"/>
      <c r="F890" s="4"/>
      <c r="G890" s="4"/>
      <c r="H890" s="4"/>
    </row>
    <row r="891" spans="5:8">
      <c r="E891" s="2"/>
      <c r="F891" s="2"/>
      <c r="G891" s="2"/>
      <c r="H891" s="2"/>
    </row>
    <row r="892" spans="5:8">
      <c r="E892" s="2"/>
      <c r="F892" s="2"/>
      <c r="G892" s="2"/>
      <c r="H892" s="2"/>
    </row>
    <row r="893" spans="5:8">
      <c r="E893" s="2"/>
      <c r="F893" s="2"/>
      <c r="G893" s="2"/>
      <c r="H893" s="2"/>
    </row>
    <row r="894" spans="5:8">
      <c r="E894" s="2"/>
      <c r="F894" s="2"/>
      <c r="G894" s="2"/>
      <c r="H894" s="2"/>
    </row>
    <row r="895" spans="5:8">
      <c r="E895" s="2"/>
      <c r="F895" s="2"/>
      <c r="G895" s="2"/>
      <c r="H895" s="2"/>
    </row>
    <row r="896" spans="5:8">
      <c r="E896" s="4"/>
      <c r="F896" s="4"/>
      <c r="G896" s="4"/>
      <c r="H896" s="4"/>
    </row>
    <row r="897" spans="5:8">
      <c r="E897" s="2"/>
      <c r="F897" s="2">
        <v>34</v>
      </c>
      <c r="G897" s="2">
        <v>30</v>
      </c>
      <c r="H897" s="2">
        <v>29</v>
      </c>
    </row>
    <row r="898" spans="5:8">
      <c r="E898" s="2"/>
      <c r="F898" s="2">
        <v>30</v>
      </c>
      <c r="G898" s="2">
        <v>31</v>
      </c>
      <c r="H898" s="2">
        <v>43</v>
      </c>
    </row>
    <row r="899" spans="5:8">
      <c r="E899" s="2"/>
      <c r="F899" s="2">
        <v>115</v>
      </c>
      <c r="G899" s="2">
        <v>114</v>
      </c>
      <c r="H899" s="2">
        <v>94</v>
      </c>
    </row>
    <row r="900" spans="5:8">
      <c r="E900" s="2"/>
      <c r="F900" s="2">
        <v>117</v>
      </c>
      <c r="G900" s="2">
        <v>123</v>
      </c>
      <c r="H900" s="2">
        <v>123</v>
      </c>
    </row>
    <row r="901" spans="5:8">
      <c r="E901" s="2"/>
      <c r="F901" s="2">
        <v>192</v>
      </c>
      <c r="G901" s="2">
        <v>198</v>
      </c>
      <c r="H901" s="2">
        <v>167</v>
      </c>
    </row>
  </sheetData>
  <sortState ref="A2:D134">
    <sortCondition descending="1" ref="D1"/>
  </sortState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901"/>
  <sheetViews>
    <sheetView workbookViewId="0">
      <selection activeCell="H133" activeCellId="1" sqref="F2:F133 H2:H133"/>
    </sheetView>
  </sheetViews>
  <sheetFormatPr defaultRowHeight="15"/>
  <sheetData>
    <row r="1" spans="1:10">
      <c r="A1" s="1" t="s">
        <v>0</v>
      </c>
      <c r="B1" t="s">
        <v>145</v>
      </c>
      <c r="C1" s="2" t="s">
        <v>3</v>
      </c>
      <c r="D1" t="s">
        <v>146</v>
      </c>
      <c r="E1" s="5" t="s">
        <v>147</v>
      </c>
      <c r="F1" s="5" t="s">
        <v>148</v>
      </c>
      <c r="G1" s="5" t="s">
        <v>149</v>
      </c>
      <c r="H1" s="5" t="s">
        <v>150</v>
      </c>
      <c r="I1" s="9" t="s">
        <v>151</v>
      </c>
    </row>
    <row r="2" spans="1:10">
      <c r="A2" s="3" t="s">
        <v>63</v>
      </c>
      <c r="B2">
        <v>2.08</v>
      </c>
      <c r="C2" s="4">
        <v>1461</v>
      </c>
      <c r="D2">
        <f t="shared" ref="D2:D33" si="0">C2/B2</f>
        <v>702.40384615384608</v>
      </c>
      <c r="E2" s="6">
        <f>C2/380103</f>
        <v>3.8436949984609436E-3</v>
      </c>
      <c r="F2" s="7">
        <f>E2</f>
        <v>3.8436949984609436E-3</v>
      </c>
      <c r="G2" s="8">
        <f>B2/3314.5</f>
        <v>6.2754563282546388E-4</v>
      </c>
      <c r="H2" s="8">
        <f>G2</f>
        <v>6.2754563282546388E-4</v>
      </c>
      <c r="I2">
        <f>F2*H3-F3*H2</f>
        <v>1.8586557208899902E-6</v>
      </c>
      <c r="J2" s="10" t="s">
        <v>158</v>
      </c>
    </row>
    <row r="3" spans="1:10">
      <c r="A3" s="3" t="s">
        <v>112</v>
      </c>
      <c r="B3">
        <v>6.15</v>
      </c>
      <c r="C3" s="4">
        <v>3194</v>
      </c>
      <c r="D3">
        <f t="shared" si="0"/>
        <v>519.34959349593498</v>
      </c>
      <c r="E3" s="6">
        <f t="shared" ref="E3:E66" si="1">C3/380103</f>
        <v>8.4029855065600647E-3</v>
      </c>
      <c r="F3" s="7">
        <f>F2+E3</f>
        <v>1.2246680505021009E-2</v>
      </c>
      <c r="G3" s="8">
        <f t="shared" ref="G3:G66" si="2">B3/3314.5</f>
        <v>1.8554834816714438E-3</v>
      </c>
      <c r="H3" s="8">
        <f>H2+G3</f>
        <v>2.4830291144969079E-3</v>
      </c>
      <c r="I3">
        <f t="shared" ref="I3:I66" si="3">F3*H4-F4*H3</f>
        <v>3.1348006759973412E-5</v>
      </c>
    </row>
    <row r="4" spans="1:10">
      <c r="A4" s="3" t="s">
        <v>56</v>
      </c>
      <c r="B4">
        <v>59.1</v>
      </c>
      <c r="C4" s="4">
        <v>28629</v>
      </c>
      <c r="D4">
        <f t="shared" si="0"/>
        <v>484.41624365482232</v>
      </c>
      <c r="E4" s="6">
        <f t="shared" si="1"/>
        <v>7.5319058255262389E-2</v>
      </c>
      <c r="F4" s="7">
        <f t="shared" ref="F4:F67" si="4">F3+E4</f>
        <v>8.7565738760283396E-2</v>
      </c>
      <c r="G4" s="8">
        <f t="shared" si="2"/>
        <v>1.7830743701915824E-2</v>
      </c>
      <c r="H4" s="8">
        <f t="shared" ref="H4:H67" si="5">H3+G4</f>
        <v>2.031377281641273E-2</v>
      </c>
      <c r="I4">
        <f t="shared" si="3"/>
        <v>1.384925245153496E-5</v>
      </c>
    </row>
    <row r="5" spans="1:10">
      <c r="A5" s="3" t="s">
        <v>69</v>
      </c>
      <c r="B5">
        <v>5.63</v>
      </c>
      <c r="C5" s="4">
        <v>2524</v>
      </c>
      <c r="D5">
        <f t="shared" si="0"/>
        <v>448.31261101243342</v>
      </c>
      <c r="E5" s="6">
        <f t="shared" si="1"/>
        <v>6.6403053909072016E-3</v>
      </c>
      <c r="F5" s="7">
        <f t="shared" si="4"/>
        <v>9.4206044151190604E-2</v>
      </c>
      <c r="G5" s="8">
        <f t="shared" si="2"/>
        <v>1.6985970734650776E-3</v>
      </c>
      <c r="H5" s="8">
        <f t="shared" si="5"/>
        <v>2.2012369889877807E-2</v>
      </c>
      <c r="I5">
        <f t="shared" si="3"/>
        <v>3.624503670479921E-5</v>
      </c>
    </row>
    <row r="6" spans="1:10">
      <c r="A6" s="3" t="s">
        <v>57</v>
      </c>
      <c r="B6">
        <v>8.6999999999999993</v>
      </c>
      <c r="C6" s="4">
        <v>3644</v>
      </c>
      <c r="D6">
        <f t="shared" si="0"/>
        <v>418.85057471264372</v>
      </c>
      <c r="E6" s="6">
        <f t="shared" si="1"/>
        <v>9.5868751364761653E-3</v>
      </c>
      <c r="F6" s="7">
        <f t="shared" si="4"/>
        <v>0.10379291928766676</v>
      </c>
      <c r="G6" s="8">
        <f t="shared" si="2"/>
        <v>2.6248302911449687E-3</v>
      </c>
      <c r="H6" s="8">
        <f t="shared" si="5"/>
        <v>2.4637200181022775E-2</v>
      </c>
      <c r="I6">
        <f t="shared" si="3"/>
        <v>2.6906062234712761E-5</v>
      </c>
    </row>
    <row r="7" spans="1:10">
      <c r="A7" s="3" t="s">
        <v>117</v>
      </c>
      <c r="B7">
        <v>5.09</v>
      </c>
      <c r="C7" s="4">
        <v>2044</v>
      </c>
      <c r="D7">
        <f t="shared" si="0"/>
        <v>401.57170923379175</v>
      </c>
      <c r="E7" s="6">
        <f t="shared" si="1"/>
        <v>5.3774897856633599E-3</v>
      </c>
      <c r="F7" s="7">
        <f t="shared" si="4"/>
        <v>0.10917040907333012</v>
      </c>
      <c r="G7" s="8">
        <f t="shared" si="2"/>
        <v>1.53567657263539E-3</v>
      </c>
      <c r="H7" s="8">
        <f t="shared" si="5"/>
        <v>2.6172876753658165E-2</v>
      </c>
      <c r="I7">
        <f t="shared" si="3"/>
        <v>4.2207859017619892E-5</v>
      </c>
    </row>
    <row r="8" spans="1:10">
      <c r="A8" s="3" t="s">
        <v>66</v>
      </c>
      <c r="B8">
        <v>6.28</v>
      </c>
      <c r="C8" s="4">
        <v>2391</v>
      </c>
      <c r="D8">
        <f t="shared" si="0"/>
        <v>380.73248407643308</v>
      </c>
      <c r="E8" s="6">
        <f t="shared" si="1"/>
        <v>6.2904002336208872E-3</v>
      </c>
      <c r="F8" s="7">
        <f t="shared" si="4"/>
        <v>0.115460809306951</v>
      </c>
      <c r="G8" s="8">
        <f t="shared" si="2"/>
        <v>1.8947050837230352E-3</v>
      </c>
      <c r="H8" s="8">
        <f t="shared" si="5"/>
        <v>2.80675818373812E-2</v>
      </c>
      <c r="I8">
        <f t="shared" si="3"/>
        <v>1.1247397965433127E-4</v>
      </c>
    </row>
    <row r="9" spans="1:10">
      <c r="A9" s="3" t="s">
        <v>72</v>
      </c>
      <c r="B9">
        <v>14.26</v>
      </c>
      <c r="C9" s="4">
        <v>5204</v>
      </c>
      <c r="D9">
        <f t="shared" si="0"/>
        <v>364.93688639551192</v>
      </c>
      <c r="E9" s="6">
        <f t="shared" si="1"/>
        <v>1.3691025853518652E-2</v>
      </c>
      <c r="F9" s="7">
        <f t="shared" si="4"/>
        <v>0.12915183516046966</v>
      </c>
      <c r="G9" s="8">
        <f t="shared" si="2"/>
        <v>4.3023080404284205E-3</v>
      </c>
      <c r="H9" s="8">
        <f t="shared" si="5"/>
        <v>3.2369889877809623E-2</v>
      </c>
      <c r="I9">
        <f t="shared" si="3"/>
        <v>4.8320112446658889E-4</v>
      </c>
    </row>
    <row r="10" spans="1:10">
      <c r="A10" s="3" t="s">
        <v>15</v>
      </c>
      <c r="B10">
        <v>55.86</v>
      </c>
      <c r="C10" s="4">
        <v>19885</v>
      </c>
      <c r="D10">
        <f t="shared" si="0"/>
        <v>355.97923379878267</v>
      </c>
      <c r="E10" s="6">
        <f t="shared" si="1"/>
        <v>5.2314767313070408E-2</v>
      </c>
      <c r="F10" s="7">
        <f t="shared" si="4"/>
        <v>0.18146660247354007</v>
      </c>
      <c r="G10" s="8">
        <f t="shared" si="2"/>
        <v>1.6853220696937697E-2</v>
      </c>
      <c r="H10" s="8">
        <f t="shared" si="5"/>
        <v>4.922311057474732E-2</v>
      </c>
      <c r="I10">
        <f t="shared" si="3"/>
        <v>6.0069751393262982E-5</v>
      </c>
    </row>
    <row r="11" spans="1:10">
      <c r="A11" s="3" t="s">
        <v>51</v>
      </c>
      <c r="B11">
        <v>4.5599999999999996</v>
      </c>
      <c r="C11" s="4">
        <v>1464</v>
      </c>
      <c r="D11">
        <f t="shared" si="0"/>
        <v>321.0526315789474</v>
      </c>
      <c r="E11" s="6">
        <f t="shared" si="1"/>
        <v>3.8515875959937176E-3</v>
      </c>
      <c r="F11" s="7">
        <f t="shared" si="4"/>
        <v>0.18531819006953379</v>
      </c>
      <c r="G11" s="8">
        <f t="shared" si="2"/>
        <v>1.375773118117363E-3</v>
      </c>
      <c r="H11" s="8">
        <f t="shared" si="5"/>
        <v>5.059888369286468E-2</v>
      </c>
      <c r="I11">
        <f t="shared" si="3"/>
        <v>2.3545830209061036E-4</v>
      </c>
    </row>
    <row r="12" spans="1:10">
      <c r="A12" s="3" t="s">
        <v>132</v>
      </c>
      <c r="B12">
        <v>16.98</v>
      </c>
      <c r="C12" s="4">
        <v>5363</v>
      </c>
      <c r="D12">
        <f t="shared" si="0"/>
        <v>315.8421672555948</v>
      </c>
      <c r="E12" s="6">
        <f t="shared" si="1"/>
        <v>1.4109333522755674E-2</v>
      </c>
      <c r="F12" s="7">
        <f t="shared" si="4"/>
        <v>0.19942752359228946</v>
      </c>
      <c r="G12" s="8">
        <f t="shared" si="2"/>
        <v>5.1229446372001814E-3</v>
      </c>
      <c r="H12" s="8">
        <f t="shared" si="5"/>
        <v>5.5721828330064858E-2</v>
      </c>
      <c r="I12">
        <f t="shared" si="3"/>
        <v>9.1528842683302053E-5</v>
      </c>
    </row>
    <row r="13" spans="1:10">
      <c r="A13" s="3" t="s">
        <v>40</v>
      </c>
      <c r="B13">
        <v>6.36</v>
      </c>
      <c r="C13" s="4">
        <v>1986</v>
      </c>
      <c r="D13">
        <f t="shared" si="0"/>
        <v>312.2641509433962</v>
      </c>
      <c r="E13" s="6">
        <f t="shared" si="1"/>
        <v>5.2248995666963954E-3</v>
      </c>
      <c r="F13" s="7">
        <f t="shared" si="4"/>
        <v>0.20465242315898585</v>
      </c>
      <c r="G13" s="8">
        <f t="shared" si="2"/>
        <v>1.9188414542163222E-3</v>
      </c>
      <c r="H13" s="8">
        <f t="shared" si="5"/>
        <v>5.764066978428118E-2</v>
      </c>
      <c r="I13">
        <f t="shared" si="3"/>
        <v>4.2370997306040784E-4</v>
      </c>
    </row>
    <row r="14" spans="1:10">
      <c r="A14" s="3" t="s">
        <v>111</v>
      </c>
      <c r="B14">
        <v>22.9</v>
      </c>
      <c r="C14" s="4">
        <v>6530</v>
      </c>
      <c r="D14">
        <f t="shared" si="0"/>
        <v>285.15283842794764</v>
      </c>
      <c r="E14" s="6">
        <f t="shared" si="1"/>
        <v>1.7179553963004763E-2</v>
      </c>
      <c r="F14" s="7">
        <f t="shared" si="4"/>
        <v>0.22183197712199063</v>
      </c>
      <c r="G14" s="8">
        <f t="shared" si="2"/>
        <v>6.909036053703424E-3</v>
      </c>
      <c r="H14" s="8">
        <f t="shared" si="5"/>
        <v>6.4549705837984611E-2</v>
      </c>
      <c r="I14">
        <f t="shared" si="3"/>
        <v>8.8188139151347891E-5</v>
      </c>
    </row>
    <row r="15" spans="1:10">
      <c r="A15" s="3" t="s">
        <v>120</v>
      </c>
      <c r="B15">
        <v>4.7</v>
      </c>
      <c r="C15" s="4">
        <v>1333</v>
      </c>
      <c r="D15">
        <f t="shared" si="0"/>
        <v>283.61702127659572</v>
      </c>
      <c r="E15" s="6">
        <f t="shared" si="1"/>
        <v>3.5069441703959188E-3</v>
      </c>
      <c r="F15" s="7">
        <f t="shared" si="4"/>
        <v>0.22533892129238656</v>
      </c>
      <c r="G15" s="8">
        <f t="shared" si="2"/>
        <v>1.4180117664806156E-3</v>
      </c>
      <c r="H15" s="8">
        <f t="shared" si="5"/>
        <v>6.5967717604465223E-2</v>
      </c>
      <c r="I15">
        <f t="shared" si="3"/>
        <v>7.9897597859028557E-5</v>
      </c>
    </row>
    <row r="16" spans="1:10">
      <c r="A16" s="3" t="s">
        <v>113</v>
      </c>
      <c r="B16">
        <v>3.1</v>
      </c>
      <c r="C16" s="4">
        <v>754</v>
      </c>
      <c r="D16">
        <f t="shared" si="0"/>
        <v>243.2258064516129</v>
      </c>
      <c r="E16" s="6">
        <f t="shared" si="1"/>
        <v>1.9836728465705347E-3</v>
      </c>
      <c r="F16" s="7">
        <f t="shared" si="4"/>
        <v>0.22732259413895708</v>
      </c>
      <c r="G16" s="8">
        <f t="shared" si="2"/>
        <v>9.3528435661487412E-4</v>
      </c>
      <c r="H16" s="8">
        <f t="shared" si="5"/>
        <v>6.6903001961080094E-2</v>
      </c>
      <c r="I16">
        <f t="shared" si="3"/>
        <v>2.5831736876195319E-3</v>
      </c>
    </row>
    <row r="17" spans="1:9">
      <c r="A17" s="3" t="s">
        <v>14</v>
      </c>
      <c r="B17">
        <v>96.37</v>
      </c>
      <c r="C17" s="4">
        <v>22875</v>
      </c>
      <c r="D17">
        <f t="shared" si="0"/>
        <v>237.36640033205353</v>
      </c>
      <c r="E17" s="6">
        <f t="shared" si="1"/>
        <v>6.0181056187401834E-2</v>
      </c>
      <c r="F17" s="7">
        <f t="shared" si="4"/>
        <v>0.28750365032635894</v>
      </c>
      <c r="G17" s="8">
        <f t="shared" si="2"/>
        <v>2.9075275305475941E-2</v>
      </c>
      <c r="H17" s="8">
        <f t="shared" si="5"/>
        <v>9.5978277266556028E-2</v>
      </c>
      <c r="I17">
        <f t="shared" si="3"/>
        <v>6.4880949786400369E-4</v>
      </c>
    </row>
    <row r="18" spans="1:9">
      <c r="A18" s="3" t="s">
        <v>128</v>
      </c>
      <c r="B18">
        <v>23.31</v>
      </c>
      <c r="C18" s="4">
        <v>5438</v>
      </c>
      <c r="D18">
        <f t="shared" si="0"/>
        <v>233.2904332904333</v>
      </c>
      <c r="E18" s="6">
        <f t="shared" si="1"/>
        <v>1.4306648461075024E-2</v>
      </c>
      <c r="F18" s="7">
        <f t="shared" si="4"/>
        <v>0.30181029878743398</v>
      </c>
      <c r="G18" s="8">
        <f t="shared" si="2"/>
        <v>7.0327349524815204E-3</v>
      </c>
      <c r="H18" s="8">
        <f t="shared" si="5"/>
        <v>0.10301101221903755</v>
      </c>
      <c r="I18">
        <f t="shared" si="3"/>
        <v>6.92669234246511E-5</v>
      </c>
    </row>
    <row r="19" spans="1:9">
      <c r="A19" s="3" t="s">
        <v>105</v>
      </c>
      <c r="B19">
        <v>2.35</v>
      </c>
      <c r="C19" s="4">
        <v>534</v>
      </c>
      <c r="D19">
        <f t="shared" si="0"/>
        <v>227.23404255319147</v>
      </c>
      <c r="E19" s="6">
        <f t="shared" si="1"/>
        <v>1.404882360833774E-3</v>
      </c>
      <c r="F19" s="7">
        <f t="shared" si="4"/>
        <v>0.30321518114826773</v>
      </c>
      <c r="G19" s="8">
        <f t="shared" si="2"/>
        <v>7.0900588324030779E-4</v>
      </c>
      <c r="H19" s="8">
        <f t="shared" si="5"/>
        <v>0.10372001810227786</v>
      </c>
      <c r="I19">
        <f t="shared" si="3"/>
        <v>2.0878619602050785E-4</v>
      </c>
    </row>
    <row r="20" spans="1:9">
      <c r="A20" s="3" t="s">
        <v>100</v>
      </c>
      <c r="B20">
        <v>6.5</v>
      </c>
      <c r="C20" s="4">
        <v>1414</v>
      </c>
      <c r="D20">
        <f t="shared" si="0"/>
        <v>217.53846153846155</v>
      </c>
      <c r="E20" s="6">
        <f t="shared" si="1"/>
        <v>3.7200443037808174E-3</v>
      </c>
      <c r="F20" s="7">
        <f t="shared" si="4"/>
        <v>0.30693522545204854</v>
      </c>
      <c r="G20" s="8">
        <f t="shared" si="2"/>
        <v>1.9610801025795746E-3</v>
      </c>
      <c r="H20" s="8">
        <f t="shared" si="5"/>
        <v>0.10568109820485744</v>
      </c>
      <c r="I20">
        <f t="shared" si="3"/>
        <v>3.7643568316615694E-4</v>
      </c>
    </row>
    <row r="21" spans="1:9">
      <c r="A21" s="3" t="s">
        <v>138</v>
      </c>
      <c r="B21">
        <v>11.58</v>
      </c>
      <c r="C21" s="4">
        <v>2503</v>
      </c>
      <c r="D21">
        <f t="shared" si="0"/>
        <v>216.14853195164076</v>
      </c>
      <c r="E21" s="6">
        <f t="shared" si="1"/>
        <v>6.5850572081777832E-3</v>
      </c>
      <c r="F21" s="7">
        <f t="shared" si="4"/>
        <v>0.3135202826602263</v>
      </c>
      <c r="G21" s="8">
        <f t="shared" si="2"/>
        <v>3.4937396289033036E-3</v>
      </c>
      <c r="H21" s="8">
        <f t="shared" si="5"/>
        <v>0.10917483783376074</v>
      </c>
      <c r="I21">
        <f t="shared" si="3"/>
        <v>3.9918293744380801E-4</v>
      </c>
    </row>
    <row r="22" spans="1:9">
      <c r="A22" s="3" t="s">
        <v>135</v>
      </c>
      <c r="B22">
        <v>12.03</v>
      </c>
      <c r="C22" s="4">
        <v>2572</v>
      </c>
      <c r="D22">
        <f t="shared" si="0"/>
        <v>213.79883624272654</v>
      </c>
      <c r="E22" s="6">
        <f t="shared" si="1"/>
        <v>6.7665869514315861E-3</v>
      </c>
      <c r="F22" s="7">
        <f t="shared" si="4"/>
        <v>0.32028686961165787</v>
      </c>
      <c r="G22" s="8">
        <f t="shared" si="2"/>
        <v>3.6295067129280432E-3</v>
      </c>
      <c r="H22" s="8">
        <f t="shared" si="5"/>
        <v>0.11280434454668878</v>
      </c>
      <c r="I22">
        <f t="shared" si="3"/>
        <v>2.7722474952360313E-3</v>
      </c>
    </row>
    <row r="23" spans="1:9">
      <c r="A23" s="3" t="s">
        <v>126</v>
      </c>
      <c r="B23">
        <v>81.349999999999994</v>
      </c>
      <c r="C23" s="4">
        <v>17147</v>
      </c>
      <c r="D23">
        <f t="shared" si="0"/>
        <v>210.78057775046099</v>
      </c>
      <c r="E23" s="6">
        <f t="shared" si="1"/>
        <v>4.5111456631491992E-2</v>
      </c>
      <c r="F23" s="7">
        <f t="shared" si="4"/>
        <v>0.36539832624314983</v>
      </c>
      <c r="G23" s="8">
        <f t="shared" si="2"/>
        <v>2.454367174536129E-2</v>
      </c>
      <c r="H23" s="8">
        <f t="shared" si="5"/>
        <v>0.13734801629205007</v>
      </c>
      <c r="I23">
        <f t="shared" si="3"/>
        <v>1.1777310464197027E-4</v>
      </c>
    </row>
    <row r="24" spans="1:9">
      <c r="A24" s="3" t="s">
        <v>144</v>
      </c>
      <c r="B24">
        <v>3.13</v>
      </c>
      <c r="C24" s="4">
        <v>629</v>
      </c>
      <c r="D24">
        <f t="shared" si="0"/>
        <v>200.95846645367413</v>
      </c>
      <c r="E24" s="6">
        <f t="shared" si="1"/>
        <v>1.6548146160382843E-3</v>
      </c>
      <c r="F24" s="7">
        <f t="shared" si="4"/>
        <v>0.36705314085918811</v>
      </c>
      <c r="G24" s="8">
        <f t="shared" si="2"/>
        <v>9.4433549554985661E-4</v>
      </c>
      <c r="H24" s="8">
        <f t="shared" si="5"/>
        <v>0.13829235178759994</v>
      </c>
      <c r="I24">
        <f t="shared" si="3"/>
        <v>1.7985985582830849E-4</v>
      </c>
    </row>
    <row r="25" spans="1:9">
      <c r="A25" s="3" t="s">
        <v>86</v>
      </c>
      <c r="B25">
        <v>4.42</v>
      </c>
      <c r="C25" s="4">
        <v>851</v>
      </c>
      <c r="D25">
        <f t="shared" si="0"/>
        <v>192.5339366515837</v>
      </c>
      <c r="E25" s="6">
        <f t="shared" si="1"/>
        <v>2.2388668334635611E-3</v>
      </c>
      <c r="F25" s="7">
        <f t="shared" si="4"/>
        <v>0.36929200769265169</v>
      </c>
      <c r="G25" s="8">
        <f t="shared" si="2"/>
        <v>1.3335344697541108E-3</v>
      </c>
      <c r="H25" s="8">
        <f t="shared" si="5"/>
        <v>0.13962588625735406</v>
      </c>
      <c r="I25">
        <f t="shared" si="3"/>
        <v>1.3217773767537633E-3</v>
      </c>
    </row>
    <row r="26" spans="1:9">
      <c r="A26" s="3" t="s">
        <v>21</v>
      </c>
      <c r="B26">
        <v>31.8</v>
      </c>
      <c r="C26" s="4">
        <v>6047</v>
      </c>
      <c r="D26">
        <f t="shared" si="0"/>
        <v>190.1572327044025</v>
      </c>
      <c r="E26" s="6">
        <f t="shared" si="1"/>
        <v>1.5908845760228149E-2</v>
      </c>
      <c r="F26" s="7">
        <f t="shared" si="4"/>
        <v>0.38520085345287985</v>
      </c>
      <c r="G26" s="8">
        <f t="shared" si="2"/>
        <v>9.5942072710816107E-3</v>
      </c>
      <c r="H26" s="8">
        <f t="shared" si="5"/>
        <v>0.14922009352843568</v>
      </c>
      <c r="I26">
        <f t="shared" si="3"/>
        <v>2.38118171355578E-4</v>
      </c>
    </row>
    <row r="27" spans="1:9">
      <c r="A27" s="3" t="s">
        <v>114</v>
      </c>
      <c r="B27">
        <v>5.41</v>
      </c>
      <c r="C27" s="4">
        <v>995</v>
      </c>
      <c r="D27">
        <f t="shared" si="0"/>
        <v>183.91866913123843</v>
      </c>
      <c r="E27" s="6">
        <f t="shared" si="1"/>
        <v>2.6177115150367138E-3</v>
      </c>
      <c r="F27" s="7">
        <f t="shared" si="4"/>
        <v>0.38781856496791656</v>
      </c>
      <c r="G27" s="8">
        <f t="shared" si="2"/>
        <v>1.6322220546085382E-3</v>
      </c>
      <c r="H27" s="8">
        <f t="shared" si="5"/>
        <v>0.15085231558304421</v>
      </c>
      <c r="I27">
        <f t="shared" si="3"/>
        <v>1.4462369128617411E-3</v>
      </c>
    </row>
    <row r="28" spans="1:9">
      <c r="A28" s="3" t="s">
        <v>29</v>
      </c>
      <c r="B28">
        <v>30.69</v>
      </c>
      <c r="C28" s="4">
        <v>5404</v>
      </c>
      <c r="D28">
        <f t="shared" si="0"/>
        <v>176.0834147930922</v>
      </c>
      <c r="E28" s="6">
        <f t="shared" si="1"/>
        <v>1.4217199022370253E-2</v>
      </c>
      <c r="F28" s="7">
        <f t="shared" si="4"/>
        <v>0.40203576399028679</v>
      </c>
      <c r="G28" s="8">
        <f t="shared" si="2"/>
        <v>9.2593151304872535E-3</v>
      </c>
      <c r="H28" s="8">
        <f t="shared" si="5"/>
        <v>0.16011163071353146</v>
      </c>
      <c r="I28">
        <f t="shared" si="3"/>
        <v>1.8619546020290367E-4</v>
      </c>
    </row>
    <row r="29" spans="1:9">
      <c r="A29" s="3" t="s">
        <v>81</v>
      </c>
      <c r="B29">
        <v>3.9</v>
      </c>
      <c r="C29" s="4">
        <v>681</v>
      </c>
      <c r="D29">
        <f t="shared" si="0"/>
        <v>174.61538461538461</v>
      </c>
      <c r="E29" s="6">
        <f t="shared" si="1"/>
        <v>1.7916196399397006E-3</v>
      </c>
      <c r="F29" s="7">
        <f t="shared" si="4"/>
        <v>0.40382738363022647</v>
      </c>
      <c r="G29" s="8">
        <f t="shared" si="2"/>
        <v>1.1766480615477447E-3</v>
      </c>
      <c r="H29" s="8">
        <f t="shared" si="5"/>
        <v>0.1612882787750792</v>
      </c>
      <c r="I29">
        <f t="shared" si="3"/>
        <v>1.2792698236595568E-3</v>
      </c>
    </row>
    <row r="30" spans="1:9">
      <c r="A30" s="3" t="s">
        <v>130</v>
      </c>
      <c r="B30">
        <v>26.74</v>
      </c>
      <c r="C30" s="4">
        <v>4663</v>
      </c>
      <c r="D30">
        <f t="shared" si="0"/>
        <v>174.38294689603592</v>
      </c>
      <c r="E30" s="6">
        <f t="shared" si="1"/>
        <v>1.2267727431775071E-2</v>
      </c>
      <c r="F30" s="7">
        <f t="shared" si="4"/>
        <v>0.41609511106200153</v>
      </c>
      <c r="G30" s="8">
        <f t="shared" si="2"/>
        <v>8.0675818373812033E-3</v>
      </c>
      <c r="H30" s="8">
        <f t="shared" si="5"/>
        <v>0.16935586061246041</v>
      </c>
      <c r="I30">
        <f t="shared" si="3"/>
        <v>2.5151638648406027E-4</v>
      </c>
    </row>
    <row r="31" spans="1:9">
      <c r="A31" s="3" t="s">
        <v>75</v>
      </c>
      <c r="B31">
        <v>5.18</v>
      </c>
      <c r="C31" s="4">
        <v>895</v>
      </c>
      <c r="D31">
        <f t="shared" si="0"/>
        <v>172.7799227799228</v>
      </c>
      <c r="E31" s="6">
        <f t="shared" si="1"/>
        <v>2.3546249306109135E-3</v>
      </c>
      <c r="F31" s="7">
        <f t="shared" si="4"/>
        <v>0.41844973599261243</v>
      </c>
      <c r="G31" s="8">
        <f t="shared" si="2"/>
        <v>1.5628299894403378E-3</v>
      </c>
      <c r="H31" s="8">
        <f t="shared" si="5"/>
        <v>0.17091869060190076</v>
      </c>
      <c r="I31">
        <f t="shared" si="3"/>
        <v>6.6818697375199687E-4</v>
      </c>
    </row>
    <row r="32" spans="1:9">
      <c r="A32" s="3" t="s">
        <v>109</v>
      </c>
      <c r="B32">
        <v>13.36</v>
      </c>
      <c r="C32" s="4">
        <v>2265</v>
      </c>
      <c r="D32">
        <f t="shared" si="0"/>
        <v>169.5359281437126</v>
      </c>
      <c r="E32" s="6">
        <f t="shared" si="1"/>
        <v>5.9589111372443781E-3</v>
      </c>
      <c r="F32" s="7">
        <f t="shared" si="4"/>
        <v>0.42440864712985682</v>
      </c>
      <c r="G32" s="8">
        <f t="shared" si="2"/>
        <v>4.0307738723789404E-3</v>
      </c>
      <c r="H32" s="8">
        <f t="shared" si="5"/>
        <v>0.1749494644742797</v>
      </c>
      <c r="I32">
        <f t="shared" si="3"/>
        <v>1.2906156221194065E-3</v>
      </c>
    </row>
    <row r="33" spans="1:9">
      <c r="A33" s="3" t="s">
        <v>19</v>
      </c>
      <c r="B33">
        <v>25.73</v>
      </c>
      <c r="C33" s="4">
        <v>4354</v>
      </c>
      <c r="D33">
        <f t="shared" si="0"/>
        <v>169.21881072677809</v>
      </c>
      <c r="E33" s="6">
        <f t="shared" si="1"/>
        <v>1.1454789885899349E-2</v>
      </c>
      <c r="F33" s="7">
        <f t="shared" si="4"/>
        <v>0.43586343701575619</v>
      </c>
      <c r="G33" s="8">
        <f t="shared" si="2"/>
        <v>7.762860159903455E-3</v>
      </c>
      <c r="H33" s="8">
        <f t="shared" si="5"/>
        <v>0.18271232463418316</v>
      </c>
      <c r="I33">
        <f t="shared" si="3"/>
        <v>9.7576871870960757E-4</v>
      </c>
    </row>
    <row r="34" spans="1:9">
      <c r="A34" s="3" t="s">
        <v>39</v>
      </c>
      <c r="B34">
        <v>19.260000000000002</v>
      </c>
      <c r="C34" s="4">
        <v>3239</v>
      </c>
      <c r="D34">
        <f t="shared" ref="D34:D65" si="6">C34/B34</f>
        <v>168.17237798546208</v>
      </c>
      <c r="E34" s="6">
        <f t="shared" si="1"/>
        <v>8.5213744695516735E-3</v>
      </c>
      <c r="F34" s="7">
        <f t="shared" si="4"/>
        <v>0.44438481148530784</v>
      </c>
      <c r="G34" s="8">
        <f t="shared" si="2"/>
        <v>5.8108311962588631E-3</v>
      </c>
      <c r="H34" s="8">
        <f t="shared" si="5"/>
        <v>0.18852315583044202</v>
      </c>
      <c r="I34">
        <f t="shared" si="3"/>
        <v>1.3448998419510888E-3</v>
      </c>
    </row>
    <row r="35" spans="1:9">
      <c r="A35" s="3" t="s">
        <v>127</v>
      </c>
      <c r="B35">
        <v>25.35</v>
      </c>
      <c r="C35" s="4">
        <v>4141</v>
      </c>
      <c r="D35">
        <f t="shared" si="6"/>
        <v>163.35305719921104</v>
      </c>
      <c r="E35" s="6">
        <f t="shared" si="1"/>
        <v>1.0894415461072393E-2</v>
      </c>
      <c r="F35" s="7">
        <f t="shared" si="4"/>
        <v>0.45527922694638023</v>
      </c>
      <c r="G35" s="8">
        <f t="shared" si="2"/>
        <v>7.6482124000603413E-3</v>
      </c>
      <c r="H35" s="8">
        <f t="shared" si="5"/>
        <v>0.19617136823050235</v>
      </c>
      <c r="I35">
        <f t="shared" si="3"/>
        <v>1.4858053415329198E-3</v>
      </c>
    </row>
    <row r="36" spans="1:9">
      <c r="A36" s="3" t="s">
        <v>20</v>
      </c>
      <c r="B36">
        <v>27.89</v>
      </c>
      <c r="C36" s="4">
        <v>4544</v>
      </c>
      <c r="D36">
        <f t="shared" si="6"/>
        <v>162.9257798494084</v>
      </c>
      <c r="E36" s="6">
        <f t="shared" si="1"/>
        <v>1.1954654396308368E-2</v>
      </c>
      <c r="F36" s="7">
        <f t="shared" si="4"/>
        <v>0.46723388134268862</v>
      </c>
      <c r="G36" s="8">
        <f t="shared" si="2"/>
        <v>8.4145421632222054E-3</v>
      </c>
      <c r="H36" s="8">
        <f t="shared" si="5"/>
        <v>0.20458591039372456</v>
      </c>
      <c r="I36">
        <f t="shared" si="3"/>
        <v>8.4530800655895078E-4</v>
      </c>
    </row>
    <row r="37" spans="1:9">
      <c r="A37" s="3" t="s">
        <v>88</v>
      </c>
      <c r="B37">
        <v>15.71</v>
      </c>
      <c r="C37" s="4">
        <v>2544</v>
      </c>
      <c r="D37">
        <f t="shared" si="6"/>
        <v>161.9350732017823</v>
      </c>
      <c r="E37" s="6">
        <f t="shared" si="1"/>
        <v>6.6929227077923616E-3</v>
      </c>
      <c r="F37" s="7">
        <f t="shared" si="4"/>
        <v>0.47392680405048099</v>
      </c>
      <c r="G37" s="8">
        <f t="shared" si="2"/>
        <v>4.739779755619249E-3</v>
      </c>
      <c r="H37" s="8">
        <f t="shared" si="5"/>
        <v>0.20932569014934382</v>
      </c>
      <c r="I37">
        <f t="shared" si="3"/>
        <v>3.8420490900541171E-4</v>
      </c>
    </row>
    <row r="38" spans="1:9">
      <c r="A38" s="3" t="s">
        <v>64</v>
      </c>
      <c r="B38">
        <v>7.07</v>
      </c>
      <c r="C38" s="4">
        <v>1138</v>
      </c>
      <c r="D38">
        <f t="shared" si="6"/>
        <v>160.96181046676097</v>
      </c>
      <c r="E38" s="6">
        <f t="shared" si="1"/>
        <v>2.9939253307656082E-3</v>
      </c>
      <c r="F38" s="7">
        <f t="shared" si="4"/>
        <v>0.47692072938124658</v>
      </c>
      <c r="G38" s="8">
        <f t="shared" si="2"/>
        <v>2.1330517423442451E-3</v>
      </c>
      <c r="H38" s="8">
        <f t="shared" si="5"/>
        <v>0.21145874189168806</v>
      </c>
      <c r="I38">
        <f t="shared" si="3"/>
        <v>2.4176891939119149E-4</v>
      </c>
    </row>
    <row r="39" spans="1:9">
      <c r="A39" s="3" t="s">
        <v>50</v>
      </c>
      <c r="B39">
        <v>4.29</v>
      </c>
      <c r="C39" s="4">
        <v>675</v>
      </c>
      <c r="D39">
        <f t="shared" si="6"/>
        <v>157.34265734265733</v>
      </c>
      <c r="E39" s="6">
        <f t="shared" si="1"/>
        <v>1.7758344448741525E-3</v>
      </c>
      <c r="F39" s="7">
        <f t="shared" si="4"/>
        <v>0.47869656382612075</v>
      </c>
      <c r="G39" s="8">
        <f t="shared" si="2"/>
        <v>1.2943128677025191E-3</v>
      </c>
      <c r="H39" s="8">
        <f t="shared" si="5"/>
        <v>0.21275305475939058</v>
      </c>
      <c r="I39">
        <f t="shared" si="3"/>
        <v>1.3563191014559772E-3</v>
      </c>
    </row>
    <row r="40" spans="1:9">
      <c r="A40" s="3" t="s">
        <v>44</v>
      </c>
      <c r="B40">
        <v>23.44</v>
      </c>
      <c r="C40" s="4">
        <v>3625</v>
      </c>
      <c r="D40">
        <f t="shared" si="6"/>
        <v>154.65017064846415</v>
      </c>
      <c r="E40" s="6">
        <f t="shared" si="1"/>
        <v>9.5368886854352644E-3</v>
      </c>
      <c r="F40" s="7">
        <f t="shared" si="4"/>
        <v>0.48823345251155603</v>
      </c>
      <c r="G40" s="8">
        <f t="shared" si="2"/>
        <v>7.071956554533112E-3</v>
      </c>
      <c r="H40" s="8">
        <f t="shared" si="5"/>
        <v>0.21982501131392368</v>
      </c>
      <c r="I40">
        <f t="shared" si="3"/>
        <v>3.8285673412639942E-4</v>
      </c>
    </row>
    <row r="41" spans="1:9">
      <c r="A41" s="3" t="s">
        <v>18</v>
      </c>
      <c r="B41">
        <v>6.38</v>
      </c>
      <c r="C41" s="4">
        <v>963</v>
      </c>
      <c r="D41">
        <f t="shared" si="6"/>
        <v>150.94043887147336</v>
      </c>
      <c r="E41" s="6">
        <f t="shared" si="1"/>
        <v>2.5335238080204576E-3</v>
      </c>
      <c r="F41" s="7">
        <f t="shared" si="4"/>
        <v>0.4907669763195765</v>
      </c>
      <c r="G41" s="8">
        <f t="shared" si="2"/>
        <v>1.924875546839644E-3</v>
      </c>
      <c r="H41" s="8">
        <f t="shared" si="5"/>
        <v>0.22174988686076333</v>
      </c>
      <c r="I41">
        <f t="shared" si="3"/>
        <v>3.1738905085395841E-3</v>
      </c>
    </row>
    <row r="42" spans="1:9">
      <c r="A42" s="3" t="s">
        <v>82</v>
      </c>
      <c r="B42">
        <v>52.31</v>
      </c>
      <c r="C42" s="4">
        <v>7836</v>
      </c>
      <c r="D42">
        <f t="shared" si="6"/>
        <v>149.79927356146052</v>
      </c>
      <c r="E42" s="6">
        <f t="shared" si="1"/>
        <v>2.0615464755605717E-2</v>
      </c>
      <c r="F42" s="7">
        <f t="shared" si="4"/>
        <v>0.51138244107518216</v>
      </c>
      <c r="G42" s="8">
        <f t="shared" si="2"/>
        <v>1.5782169256298086E-2</v>
      </c>
      <c r="H42" s="8">
        <f t="shared" si="5"/>
        <v>0.23753205611706141</v>
      </c>
      <c r="I42">
        <f t="shared" si="3"/>
        <v>2.3294081152278323E-3</v>
      </c>
    </row>
    <row r="43" spans="1:9">
      <c r="A43" s="3" t="s">
        <v>119</v>
      </c>
      <c r="B43">
        <v>36.82</v>
      </c>
      <c r="C43" s="4">
        <v>5363</v>
      </c>
      <c r="D43">
        <f t="shared" si="6"/>
        <v>145.65453557848994</v>
      </c>
      <c r="E43" s="6">
        <f t="shared" si="1"/>
        <v>1.4109333522755674E-2</v>
      </c>
      <c r="F43" s="7">
        <f t="shared" si="4"/>
        <v>0.52549177459793783</v>
      </c>
      <c r="G43" s="8">
        <f t="shared" si="2"/>
        <v>1.1108764519535375E-2</v>
      </c>
      <c r="H43" s="8">
        <f t="shared" si="5"/>
        <v>0.24864082063659679</v>
      </c>
      <c r="I43">
        <f t="shared" si="3"/>
        <v>3.4387483971139998E-3</v>
      </c>
    </row>
    <row r="44" spans="1:9">
      <c r="A44" s="3" t="s">
        <v>74</v>
      </c>
      <c r="B44">
        <v>51.12</v>
      </c>
      <c r="C44" s="4">
        <v>7133</v>
      </c>
      <c r="D44">
        <f t="shared" si="6"/>
        <v>139.53442879499218</v>
      </c>
      <c r="E44" s="6">
        <f t="shared" si="1"/>
        <v>1.8765966067092341E-2</v>
      </c>
      <c r="F44" s="7">
        <f t="shared" si="4"/>
        <v>0.54425774066503019</v>
      </c>
      <c r="G44" s="8">
        <f t="shared" si="2"/>
        <v>1.5423140745210439E-2</v>
      </c>
      <c r="H44" s="8">
        <f t="shared" si="5"/>
        <v>0.26406396138180721</v>
      </c>
      <c r="I44">
        <f t="shared" si="3"/>
        <v>1.3570203508291856E-3</v>
      </c>
    </row>
    <row r="45" spans="1:9">
      <c r="A45" s="3" t="s">
        <v>59</v>
      </c>
      <c r="B45">
        <v>19.809999999999999</v>
      </c>
      <c r="C45" s="4">
        <v>2729</v>
      </c>
      <c r="D45">
        <f t="shared" si="6"/>
        <v>137.75870772337205</v>
      </c>
      <c r="E45" s="6">
        <f t="shared" si="1"/>
        <v>7.1796328889800918E-3</v>
      </c>
      <c r="F45" s="7">
        <f t="shared" si="4"/>
        <v>0.55143737355401024</v>
      </c>
      <c r="G45" s="8">
        <f t="shared" si="2"/>
        <v>5.9767687434002107E-3</v>
      </c>
      <c r="H45" s="8">
        <f t="shared" si="5"/>
        <v>0.27004073012520741</v>
      </c>
      <c r="I45">
        <f t="shared" si="3"/>
        <v>5.0816909303993962E-4</v>
      </c>
    </row>
    <row r="46" spans="1:9">
      <c r="A46" s="3" t="s">
        <v>76</v>
      </c>
      <c r="B46">
        <v>7.03</v>
      </c>
      <c r="C46" s="4">
        <v>931</v>
      </c>
      <c r="D46">
        <f t="shared" si="6"/>
        <v>132.43243243243242</v>
      </c>
      <c r="E46" s="6">
        <f t="shared" si="1"/>
        <v>2.4493361010042014E-3</v>
      </c>
      <c r="F46" s="7">
        <f t="shared" si="4"/>
        <v>0.55388670965501441</v>
      </c>
      <c r="G46" s="8">
        <f t="shared" si="2"/>
        <v>2.1209835570976015E-3</v>
      </c>
      <c r="H46" s="8">
        <f t="shared" si="5"/>
        <v>0.27216171368230502</v>
      </c>
      <c r="I46">
        <f t="shared" si="3"/>
        <v>5.0601987130316495E-4</v>
      </c>
    </row>
    <row r="47" spans="1:9">
      <c r="A47" s="3" t="s">
        <v>107</v>
      </c>
      <c r="B47">
        <v>7</v>
      </c>
      <c r="C47" s="4">
        <v>927</v>
      </c>
      <c r="D47">
        <f t="shared" si="6"/>
        <v>132.42857142857142</v>
      </c>
      <c r="E47" s="6">
        <f t="shared" si="1"/>
        <v>2.4388126376271697E-3</v>
      </c>
      <c r="F47" s="7">
        <f t="shared" si="4"/>
        <v>0.55632552229264154</v>
      </c>
      <c r="G47" s="8">
        <f t="shared" si="2"/>
        <v>2.1119324181626186E-3</v>
      </c>
      <c r="H47" s="8">
        <f t="shared" si="5"/>
        <v>0.27427364610046762</v>
      </c>
      <c r="I47">
        <f t="shared" si="3"/>
        <v>4.7342282040341299E-4</v>
      </c>
    </row>
    <row r="48" spans="1:9">
      <c r="A48" s="3" t="s">
        <v>55</v>
      </c>
      <c r="B48">
        <v>6.32</v>
      </c>
      <c r="C48" s="4">
        <v>814</v>
      </c>
      <c r="D48">
        <f t="shared" si="6"/>
        <v>128.79746835443038</v>
      </c>
      <c r="E48" s="6">
        <f t="shared" si="1"/>
        <v>2.1415247972260149E-3</v>
      </c>
      <c r="F48" s="7">
        <f t="shared" si="4"/>
        <v>0.55846704708986761</v>
      </c>
      <c r="G48" s="8">
        <f t="shared" si="2"/>
        <v>1.9067732689696788E-3</v>
      </c>
      <c r="H48" s="8">
        <f t="shared" si="5"/>
        <v>0.27618041936943727</v>
      </c>
      <c r="I48">
        <f t="shared" si="3"/>
        <v>9.495516742467347E-4</v>
      </c>
    </row>
    <row r="49" spans="1:9">
      <c r="A49" s="3" t="s">
        <v>96</v>
      </c>
      <c r="B49">
        <v>12.6</v>
      </c>
      <c r="C49" s="4">
        <v>1615</v>
      </c>
      <c r="D49">
        <f t="shared" si="6"/>
        <v>128.17460317460319</v>
      </c>
      <c r="E49" s="6">
        <f t="shared" si="1"/>
        <v>4.2488483384766759E-3</v>
      </c>
      <c r="F49" s="7">
        <f t="shared" si="4"/>
        <v>0.56271589542834433</v>
      </c>
      <c r="G49" s="8">
        <f t="shared" si="2"/>
        <v>3.8014783526927136E-3</v>
      </c>
      <c r="H49" s="8">
        <f t="shared" si="5"/>
        <v>0.27998189772213</v>
      </c>
      <c r="I49">
        <f t="shared" si="3"/>
        <v>1.7811632479652895E-4</v>
      </c>
    </row>
    <row r="50" spans="1:9">
      <c r="A50" s="3" t="s">
        <v>129</v>
      </c>
      <c r="B50">
        <v>2.29</v>
      </c>
      <c r="C50" s="4">
        <v>286</v>
      </c>
      <c r="D50">
        <f t="shared" si="6"/>
        <v>124.89082969432314</v>
      </c>
      <c r="E50" s="6">
        <f t="shared" si="1"/>
        <v>7.5242763145778912E-4</v>
      </c>
      <c r="F50" s="7">
        <f t="shared" si="4"/>
        <v>0.5634683230598021</v>
      </c>
      <c r="G50" s="8">
        <f t="shared" si="2"/>
        <v>6.9090360537034249E-4</v>
      </c>
      <c r="H50" s="8">
        <f t="shared" si="5"/>
        <v>0.28067280132750033</v>
      </c>
      <c r="I50">
        <f t="shared" si="3"/>
        <v>9.7673127667974313E-4</v>
      </c>
    </row>
    <row r="51" spans="1:9">
      <c r="A51" s="3" t="s">
        <v>125</v>
      </c>
      <c r="B51">
        <v>12.2</v>
      </c>
      <c r="C51" s="4">
        <v>1486</v>
      </c>
      <c r="D51">
        <f t="shared" si="6"/>
        <v>121.8032786885246</v>
      </c>
      <c r="E51" s="6">
        <f t="shared" si="1"/>
        <v>3.9094666445673937E-3</v>
      </c>
      <c r="F51" s="7">
        <f t="shared" si="4"/>
        <v>0.56737778970436947</v>
      </c>
      <c r="G51" s="8">
        <f t="shared" si="2"/>
        <v>3.6807965002262784E-3</v>
      </c>
      <c r="H51" s="8">
        <f t="shared" si="5"/>
        <v>0.28435359782772662</v>
      </c>
      <c r="I51">
        <f t="shared" si="3"/>
        <v>2.1414381758986523E-3</v>
      </c>
    </row>
    <row r="52" spans="1:9">
      <c r="A52" s="3" t="s">
        <v>27</v>
      </c>
      <c r="B52">
        <v>26.63</v>
      </c>
      <c r="C52" s="4">
        <v>3231</v>
      </c>
      <c r="D52">
        <f t="shared" si="6"/>
        <v>121.32932782576043</v>
      </c>
      <c r="E52" s="6">
        <f t="shared" si="1"/>
        <v>8.5003275427976109E-3</v>
      </c>
      <c r="F52" s="7">
        <f t="shared" si="4"/>
        <v>0.57587811724716709</v>
      </c>
      <c r="G52" s="8">
        <f t="shared" si="2"/>
        <v>8.0343943279529342E-3</v>
      </c>
      <c r="H52" s="8">
        <f t="shared" si="5"/>
        <v>0.29238799215567957</v>
      </c>
      <c r="I52">
        <f t="shared" si="3"/>
        <v>6.5462685857639591E-4</v>
      </c>
    </row>
    <row r="53" spans="1:9">
      <c r="A53" s="3" t="s">
        <v>58</v>
      </c>
      <c r="B53">
        <v>8.08</v>
      </c>
      <c r="C53" s="4">
        <v>974</v>
      </c>
      <c r="D53">
        <f t="shared" si="6"/>
        <v>120.54455445544555</v>
      </c>
      <c r="E53" s="6">
        <f t="shared" si="1"/>
        <v>2.5624633323072955E-3</v>
      </c>
      <c r="F53" s="7">
        <f t="shared" si="4"/>
        <v>0.57844058057947434</v>
      </c>
      <c r="G53" s="8">
        <f t="shared" si="2"/>
        <v>2.4377734198219943E-3</v>
      </c>
      <c r="H53" s="8">
        <f t="shared" si="5"/>
        <v>0.29482576557550155</v>
      </c>
      <c r="I53">
        <f t="shared" si="3"/>
        <v>1.8041046203756128E-3</v>
      </c>
    </row>
    <row r="54" spans="1:9">
      <c r="A54" s="3" t="s">
        <v>118</v>
      </c>
      <c r="B54">
        <v>21.16</v>
      </c>
      <c r="C54" s="4">
        <v>2435</v>
      </c>
      <c r="D54">
        <f t="shared" si="6"/>
        <v>115.07561436672968</v>
      </c>
      <c r="E54" s="6">
        <f t="shared" si="1"/>
        <v>6.4061583307682395E-3</v>
      </c>
      <c r="F54" s="7">
        <f t="shared" si="4"/>
        <v>0.58484673891024253</v>
      </c>
      <c r="G54" s="8">
        <f t="shared" si="2"/>
        <v>6.3840699954744303E-3</v>
      </c>
      <c r="H54" s="8">
        <f t="shared" si="5"/>
        <v>0.30120983557097597</v>
      </c>
      <c r="I54">
        <f t="shared" si="3"/>
        <v>5.5875921845377485E-4</v>
      </c>
    </row>
    <row r="55" spans="1:9">
      <c r="A55" s="3" t="s">
        <v>79</v>
      </c>
      <c r="B55">
        <v>6.49</v>
      </c>
      <c r="C55" s="4">
        <v>740</v>
      </c>
      <c r="D55">
        <f t="shared" si="6"/>
        <v>114.02157164869028</v>
      </c>
      <c r="E55" s="6">
        <f t="shared" si="1"/>
        <v>1.9468407247509227E-3</v>
      </c>
      <c r="F55" s="7">
        <f t="shared" si="4"/>
        <v>0.58679357963499346</v>
      </c>
      <c r="G55" s="8">
        <f t="shared" si="2"/>
        <v>1.9580630562679138E-3</v>
      </c>
      <c r="H55" s="8">
        <f t="shared" si="5"/>
        <v>0.30316789862724386</v>
      </c>
      <c r="I55">
        <f t="shared" si="3"/>
        <v>2.2161573058576967E-3</v>
      </c>
    </row>
    <row r="56" spans="1:9">
      <c r="A56" s="3" t="s">
        <v>84</v>
      </c>
      <c r="B56">
        <v>25.11</v>
      </c>
      <c r="C56" s="4">
        <v>2795</v>
      </c>
      <c r="D56">
        <f t="shared" si="6"/>
        <v>111.31023496614895</v>
      </c>
      <c r="E56" s="6">
        <f t="shared" si="1"/>
        <v>7.3532700347011207E-3</v>
      </c>
      <c r="F56" s="7">
        <f t="shared" si="4"/>
        <v>0.59414684966969455</v>
      </c>
      <c r="G56" s="8">
        <f t="shared" si="2"/>
        <v>7.5758032885804797E-3</v>
      </c>
      <c r="H56" s="8">
        <f t="shared" si="5"/>
        <v>0.31074370191582434</v>
      </c>
      <c r="I56">
        <f t="shared" si="3"/>
        <v>6.4935694338300043E-4</v>
      </c>
    </row>
    <row r="57" spans="1:9">
      <c r="A57" s="3" t="s">
        <v>42</v>
      </c>
      <c r="B57">
        <v>6.97</v>
      </c>
      <c r="C57" s="4">
        <v>734</v>
      </c>
      <c r="D57">
        <f t="shared" si="6"/>
        <v>105.30846484935438</v>
      </c>
      <c r="E57" s="6">
        <f t="shared" si="1"/>
        <v>1.9310555296853747E-3</v>
      </c>
      <c r="F57" s="7">
        <f t="shared" si="4"/>
        <v>0.59607790519937998</v>
      </c>
      <c r="G57" s="8">
        <f t="shared" si="2"/>
        <v>2.1028812792276363E-3</v>
      </c>
      <c r="H57" s="8">
        <f t="shared" si="5"/>
        <v>0.31284658319505199</v>
      </c>
      <c r="I57">
        <f t="shared" si="3"/>
        <v>2.2329309667108999E-3</v>
      </c>
    </row>
    <row r="58" spans="1:9">
      <c r="A58" s="3" t="s">
        <v>71</v>
      </c>
      <c r="B58">
        <v>23.78</v>
      </c>
      <c r="C58" s="4">
        <v>2483</v>
      </c>
      <c r="D58">
        <f t="shared" si="6"/>
        <v>104.41547518923464</v>
      </c>
      <c r="E58" s="6">
        <f t="shared" si="1"/>
        <v>6.5324398912926232E-3</v>
      </c>
      <c r="F58" s="7">
        <f t="shared" si="4"/>
        <v>0.60261034509067257</v>
      </c>
      <c r="G58" s="8">
        <f t="shared" si="2"/>
        <v>7.1745361291295825E-3</v>
      </c>
      <c r="H58" s="8">
        <f t="shared" si="5"/>
        <v>0.32002111932418159</v>
      </c>
      <c r="I58">
        <f t="shared" si="3"/>
        <v>1.6100116096748329E-3</v>
      </c>
    </row>
    <row r="59" spans="1:9">
      <c r="A59" s="3" t="s">
        <v>104</v>
      </c>
      <c r="B59">
        <v>17.14</v>
      </c>
      <c r="C59" s="4">
        <v>1789</v>
      </c>
      <c r="D59">
        <f t="shared" si="6"/>
        <v>104.3757292882147</v>
      </c>
      <c r="E59" s="6">
        <f t="shared" si="1"/>
        <v>4.7066189953775686E-3</v>
      </c>
      <c r="F59" s="7">
        <f t="shared" si="4"/>
        <v>0.60731696408605018</v>
      </c>
      <c r="G59" s="8">
        <f t="shared" si="2"/>
        <v>5.171217378186755E-3</v>
      </c>
      <c r="H59" s="8">
        <f t="shared" si="5"/>
        <v>0.32519233670236836</v>
      </c>
      <c r="I59">
        <f t="shared" si="3"/>
        <v>2.9072192870499836E-3</v>
      </c>
    </row>
    <row r="60" spans="1:9">
      <c r="A60" s="3" t="s">
        <v>134</v>
      </c>
      <c r="B60">
        <v>29.79</v>
      </c>
      <c r="C60" s="4">
        <v>2982</v>
      </c>
      <c r="D60">
        <f t="shared" si="6"/>
        <v>100.1007049345418</v>
      </c>
      <c r="E60" s="6">
        <f t="shared" si="1"/>
        <v>7.8452419475773666E-3</v>
      </c>
      <c r="F60" s="7">
        <f t="shared" si="4"/>
        <v>0.61516220603362759</v>
      </c>
      <c r="G60" s="8">
        <f t="shared" si="2"/>
        <v>8.9877809624377726E-3</v>
      </c>
      <c r="H60" s="8">
        <f t="shared" si="5"/>
        <v>0.33418011766480615</v>
      </c>
      <c r="I60">
        <f t="shared" si="3"/>
        <v>1.8669388644844132E-3</v>
      </c>
    </row>
    <row r="61" spans="1:9">
      <c r="A61" s="3" t="s">
        <v>133</v>
      </c>
      <c r="B61">
        <v>19.05</v>
      </c>
      <c r="C61" s="4">
        <v>1898</v>
      </c>
      <c r="D61">
        <f t="shared" si="6"/>
        <v>99.632545931758528</v>
      </c>
      <c r="E61" s="6">
        <f t="shared" si="1"/>
        <v>4.9933833724016908E-3</v>
      </c>
      <c r="F61" s="7">
        <f t="shared" si="4"/>
        <v>0.62015558940602933</v>
      </c>
      <c r="G61" s="8">
        <f t="shared" si="2"/>
        <v>5.7474732237139843E-3</v>
      </c>
      <c r="H61" s="8">
        <f t="shared" si="5"/>
        <v>0.33992759088852015</v>
      </c>
      <c r="I61">
        <f t="shared" si="3"/>
        <v>4.4416679053346786E-4</v>
      </c>
    </row>
    <row r="62" spans="1:9">
      <c r="A62" s="3" t="s">
        <v>52</v>
      </c>
      <c r="B62">
        <v>4.5199999999999996</v>
      </c>
      <c r="C62" s="4">
        <v>449</v>
      </c>
      <c r="D62">
        <f t="shared" si="6"/>
        <v>99.336283185840713</v>
      </c>
      <c r="E62" s="6">
        <f t="shared" si="1"/>
        <v>1.1812587640718437E-3</v>
      </c>
      <c r="F62" s="7">
        <f t="shared" si="4"/>
        <v>0.62133684817010115</v>
      </c>
      <c r="G62" s="8">
        <f t="shared" si="2"/>
        <v>1.3637049328707193E-3</v>
      </c>
      <c r="H62" s="8">
        <f t="shared" si="5"/>
        <v>0.34129129582139089</v>
      </c>
      <c r="I62">
        <f t="shared" si="3"/>
        <v>8.2347659839299148E-4</v>
      </c>
    </row>
    <row r="63" spans="1:9">
      <c r="A63" s="3" t="s">
        <v>122</v>
      </c>
      <c r="B63">
        <v>8.33</v>
      </c>
      <c r="C63" s="4">
        <v>822</v>
      </c>
      <c r="D63">
        <f t="shared" si="6"/>
        <v>98.679471788715489</v>
      </c>
      <c r="E63" s="6">
        <f t="shared" si="1"/>
        <v>2.1625717239800793E-3</v>
      </c>
      <c r="F63" s="7">
        <f t="shared" si="4"/>
        <v>0.6234994198940812</v>
      </c>
      <c r="G63" s="8">
        <f t="shared" si="2"/>
        <v>2.5131995776135163E-3</v>
      </c>
      <c r="H63" s="8">
        <f t="shared" si="5"/>
        <v>0.34380449539900443</v>
      </c>
      <c r="I63">
        <f t="shared" si="3"/>
        <v>3.228872310645281E-3</v>
      </c>
    </row>
    <row r="64" spans="1:9">
      <c r="A64" s="3" t="s">
        <v>26</v>
      </c>
      <c r="B64">
        <v>32.58</v>
      </c>
      <c r="C64" s="4">
        <v>3206</v>
      </c>
      <c r="D64">
        <f t="shared" si="6"/>
        <v>98.403928790669127</v>
      </c>
      <c r="E64" s="6">
        <f t="shared" si="1"/>
        <v>8.4345558966911604E-3</v>
      </c>
      <c r="F64" s="7">
        <f t="shared" si="4"/>
        <v>0.63193397579077237</v>
      </c>
      <c r="G64" s="8">
        <f t="shared" si="2"/>
        <v>9.8295368833911604E-3</v>
      </c>
      <c r="H64" s="8">
        <f t="shared" si="5"/>
        <v>0.35363403228239559</v>
      </c>
      <c r="I64">
        <f t="shared" si="3"/>
        <v>7.0711066765188901E-4</v>
      </c>
    </row>
    <row r="65" spans="1:9">
      <c r="A65" s="3" t="s">
        <v>89</v>
      </c>
      <c r="B65">
        <v>7.11</v>
      </c>
      <c r="C65" s="4">
        <v>697</v>
      </c>
      <c r="D65">
        <f t="shared" si="6"/>
        <v>98.030942334739805</v>
      </c>
      <c r="E65" s="6">
        <f t="shared" si="1"/>
        <v>1.8337134934478287E-3</v>
      </c>
      <c r="F65" s="7">
        <f t="shared" si="4"/>
        <v>0.63376768928422023</v>
      </c>
      <c r="G65" s="8">
        <f t="shared" si="2"/>
        <v>2.1451199275908887E-3</v>
      </c>
      <c r="H65" s="8">
        <f t="shared" si="5"/>
        <v>0.35577915220998646</v>
      </c>
      <c r="I65">
        <f t="shared" si="3"/>
        <v>1.3856338128501733E-3</v>
      </c>
    </row>
    <row r="66" spans="1:9">
      <c r="A66" s="3" t="s">
        <v>131</v>
      </c>
      <c r="B66">
        <v>13.86</v>
      </c>
      <c r="C66" s="4">
        <v>1351</v>
      </c>
      <c r="D66">
        <f t="shared" ref="D66:D97" si="7">C66/B66</f>
        <v>97.474747474747474</v>
      </c>
      <c r="E66" s="6">
        <f t="shared" si="1"/>
        <v>3.5542997555925633E-3</v>
      </c>
      <c r="F66" s="7">
        <f t="shared" si="4"/>
        <v>0.63732198903981274</v>
      </c>
      <c r="G66" s="8">
        <f t="shared" si="2"/>
        <v>4.1816261879619853E-3</v>
      </c>
      <c r="H66" s="8">
        <f t="shared" si="5"/>
        <v>0.35996077839794843</v>
      </c>
      <c r="I66">
        <f t="shared" si="3"/>
        <v>3.4168792146516136E-3</v>
      </c>
    </row>
    <row r="67" spans="1:9">
      <c r="A67" s="3" t="s">
        <v>137</v>
      </c>
      <c r="B67">
        <v>33.549999999999997</v>
      </c>
      <c r="C67" s="4">
        <v>3204</v>
      </c>
      <c r="D67">
        <f t="shared" si="7"/>
        <v>95.49925484351715</v>
      </c>
      <c r="E67" s="6">
        <f t="shared" ref="E67:E130" si="8">C67/380103</f>
        <v>8.4292941650026439E-3</v>
      </c>
      <c r="F67" s="7">
        <f t="shared" si="4"/>
        <v>0.64575128320481534</v>
      </c>
      <c r="G67" s="8">
        <f t="shared" ref="G67:G130" si="9">B67/3314.5</f>
        <v>1.0122190375622266E-2</v>
      </c>
      <c r="H67" s="8">
        <f t="shared" si="5"/>
        <v>0.37008296877357072</v>
      </c>
      <c r="I67">
        <f t="shared" ref="I67:I130" si="10">F67*H68-F68*H67</f>
        <v>5.2822208034490892E-3</v>
      </c>
    </row>
    <row r="68" spans="1:9">
      <c r="A68" s="3" t="s">
        <v>30</v>
      </c>
      <c r="B68">
        <v>51.81</v>
      </c>
      <c r="C68" s="4">
        <v>4942</v>
      </c>
      <c r="D68">
        <f t="shared" si="7"/>
        <v>95.386990928392194</v>
      </c>
      <c r="E68" s="6">
        <f t="shared" si="8"/>
        <v>1.3001739002323055E-2</v>
      </c>
      <c r="F68" s="7">
        <f t="shared" ref="F68:F131" si="11">F67+E68</f>
        <v>0.65875302220713838</v>
      </c>
      <c r="G68" s="8">
        <f t="shared" si="9"/>
        <v>1.563131694071504E-2</v>
      </c>
      <c r="H68" s="8">
        <f t="shared" ref="H68:H131" si="12">H67+G68</f>
        <v>0.38571428571428579</v>
      </c>
      <c r="I68">
        <f t="shared" si="10"/>
        <v>1.9862405938593786E-3</v>
      </c>
    </row>
    <row r="69" spans="1:9">
      <c r="A69" s="3" t="s">
        <v>32</v>
      </c>
      <c r="B69">
        <v>19.47</v>
      </c>
      <c r="C69" s="4">
        <v>1856</v>
      </c>
      <c r="D69">
        <f t="shared" si="7"/>
        <v>95.32614278376991</v>
      </c>
      <c r="E69" s="6">
        <f t="shared" si="8"/>
        <v>4.882887006942855E-3</v>
      </c>
      <c r="F69" s="7">
        <f t="shared" si="11"/>
        <v>0.66363590921408122</v>
      </c>
      <c r="G69" s="8">
        <f t="shared" si="9"/>
        <v>5.8741891688037411E-3</v>
      </c>
      <c r="H69" s="8">
        <f t="shared" si="12"/>
        <v>0.39158847488308951</v>
      </c>
      <c r="I69">
        <f t="shared" si="10"/>
        <v>4.2631225140601914E-3</v>
      </c>
    </row>
    <row r="70" spans="1:9">
      <c r="A70" s="3" t="s">
        <v>48</v>
      </c>
      <c r="B70">
        <v>41.22</v>
      </c>
      <c r="C70" s="4">
        <v>3873</v>
      </c>
      <c r="D70">
        <f t="shared" si="7"/>
        <v>93.959243085880644</v>
      </c>
      <c r="E70" s="6">
        <f t="shared" si="8"/>
        <v>1.0189343414811248E-2</v>
      </c>
      <c r="F70" s="7">
        <f t="shared" si="11"/>
        <v>0.67382525262889248</v>
      </c>
      <c r="G70" s="8">
        <f t="shared" si="9"/>
        <v>1.2436264896666164E-2</v>
      </c>
      <c r="H70" s="8">
        <f t="shared" si="12"/>
        <v>0.40402473977975567</v>
      </c>
      <c r="I70">
        <f t="shared" si="10"/>
        <v>5.9205822515923101E-4</v>
      </c>
    </row>
    <row r="71" spans="1:9">
      <c r="A71" s="3" t="s">
        <v>123</v>
      </c>
      <c r="B71">
        <v>5.72</v>
      </c>
      <c r="C71" s="4">
        <v>537</v>
      </c>
      <c r="D71">
        <f t="shared" si="7"/>
        <v>93.88111888111888</v>
      </c>
      <c r="E71" s="6">
        <f t="shared" si="8"/>
        <v>1.4127749583665481E-3</v>
      </c>
      <c r="F71" s="7">
        <f t="shared" si="11"/>
        <v>0.67523802758725904</v>
      </c>
      <c r="G71" s="8">
        <f t="shared" si="9"/>
        <v>1.7257504902700256E-3</v>
      </c>
      <c r="H71" s="8">
        <f t="shared" si="12"/>
        <v>0.40575049027002569</v>
      </c>
      <c r="I71">
        <f t="shared" si="10"/>
        <v>2.2736860988359364E-3</v>
      </c>
    </row>
    <row r="72" spans="1:9">
      <c r="A72" s="3" t="s">
        <v>23</v>
      </c>
      <c r="B72">
        <v>21.85</v>
      </c>
      <c r="C72" s="4">
        <v>2040</v>
      </c>
      <c r="D72">
        <f t="shared" si="7"/>
        <v>93.363844393592672</v>
      </c>
      <c r="E72" s="6">
        <f t="shared" si="8"/>
        <v>5.3669663222863278E-3</v>
      </c>
      <c r="F72" s="7">
        <f t="shared" si="11"/>
        <v>0.68060499390954532</v>
      </c>
      <c r="G72" s="8">
        <f t="shared" si="9"/>
        <v>6.5922461909790316E-3</v>
      </c>
      <c r="H72" s="8">
        <f t="shared" si="12"/>
        <v>0.41234273646100472</v>
      </c>
      <c r="I72">
        <f t="shared" si="10"/>
        <v>4.1346318993455422E-3</v>
      </c>
    </row>
    <row r="73" spans="1:9">
      <c r="A73" s="3" t="s">
        <v>140</v>
      </c>
      <c r="B73">
        <v>38.33</v>
      </c>
      <c r="C73" s="4">
        <v>3444</v>
      </c>
      <c r="D73">
        <f t="shared" si="7"/>
        <v>89.851291416644926</v>
      </c>
      <c r="E73" s="6">
        <f t="shared" si="8"/>
        <v>9.0607019676245647E-3</v>
      </c>
      <c r="F73" s="7">
        <f t="shared" si="11"/>
        <v>0.68966569587716986</v>
      </c>
      <c r="G73" s="8">
        <f t="shared" si="9"/>
        <v>1.1564338512596167E-2</v>
      </c>
      <c r="H73" s="8">
        <f t="shared" si="12"/>
        <v>0.42390707497360092</v>
      </c>
      <c r="I73">
        <f t="shared" si="10"/>
        <v>1.9869023385732931E-3</v>
      </c>
    </row>
    <row r="74" spans="1:9">
      <c r="A74" s="3" t="s">
        <v>106</v>
      </c>
      <c r="B74">
        <v>18.13</v>
      </c>
      <c r="C74" s="4">
        <v>1601</v>
      </c>
      <c r="D74">
        <f t="shared" si="7"/>
        <v>88.306674020959747</v>
      </c>
      <c r="E74" s="6">
        <f t="shared" si="8"/>
        <v>4.2120162166570637E-3</v>
      </c>
      <c r="F74" s="7">
        <f t="shared" si="11"/>
        <v>0.69387771209382687</v>
      </c>
      <c r="G74" s="8">
        <f t="shared" si="9"/>
        <v>5.4699049630411826E-3</v>
      </c>
      <c r="H74" s="8">
        <f t="shared" si="12"/>
        <v>0.42937697993664209</v>
      </c>
      <c r="I74">
        <f t="shared" si="10"/>
        <v>2.9635175221957577E-3</v>
      </c>
    </row>
    <row r="75" spans="1:9">
      <c r="A75" s="3" t="s">
        <v>25</v>
      </c>
      <c r="B75">
        <v>26.95</v>
      </c>
      <c r="C75" s="4">
        <v>2371</v>
      </c>
      <c r="D75">
        <f t="shared" si="7"/>
        <v>87.97773654916513</v>
      </c>
      <c r="E75" s="6">
        <f t="shared" si="8"/>
        <v>6.2377829167357271E-3</v>
      </c>
      <c r="F75" s="7">
        <f t="shared" si="11"/>
        <v>0.70011549501056258</v>
      </c>
      <c r="G75" s="8">
        <f t="shared" si="9"/>
        <v>8.1309398099260813E-3</v>
      </c>
      <c r="H75" s="8">
        <f t="shared" si="12"/>
        <v>0.43750791974656816</v>
      </c>
      <c r="I75">
        <f t="shared" si="10"/>
        <v>2.7109589731147965E-3</v>
      </c>
    </row>
    <row r="76" spans="1:9">
      <c r="A76" s="3" t="s">
        <v>43</v>
      </c>
      <c r="B76">
        <v>24.61</v>
      </c>
      <c r="C76" s="4">
        <v>2161</v>
      </c>
      <c r="D76">
        <f t="shared" si="7"/>
        <v>87.80983340105648</v>
      </c>
      <c r="E76" s="6">
        <f t="shared" si="8"/>
        <v>5.6853010894415464E-3</v>
      </c>
      <c r="F76" s="7">
        <f t="shared" si="11"/>
        <v>0.70580079610000412</v>
      </c>
      <c r="G76" s="8">
        <f t="shared" si="9"/>
        <v>7.4249509729974357E-3</v>
      </c>
      <c r="H76" s="8">
        <f t="shared" si="12"/>
        <v>0.44493287071956561</v>
      </c>
      <c r="I76">
        <f t="shared" si="10"/>
        <v>5.5627352369951866E-3</v>
      </c>
    </row>
    <row r="77" spans="1:9">
      <c r="A77" s="3" t="s">
        <v>85</v>
      </c>
      <c r="B77">
        <v>50.42</v>
      </c>
      <c r="C77" s="4">
        <v>4420</v>
      </c>
      <c r="D77">
        <f t="shared" si="7"/>
        <v>87.663625545418483</v>
      </c>
      <c r="E77" s="6">
        <f t="shared" si="8"/>
        <v>1.1628427031620377E-2</v>
      </c>
      <c r="F77" s="7">
        <f t="shared" si="11"/>
        <v>0.71742922313162449</v>
      </c>
      <c r="G77" s="8">
        <f t="shared" si="9"/>
        <v>1.5211947503394177E-2</v>
      </c>
      <c r="H77" s="8">
        <f t="shared" si="12"/>
        <v>0.46014481822295977</v>
      </c>
      <c r="I77">
        <f t="shared" si="10"/>
        <v>3.1078224862081671E-3</v>
      </c>
    </row>
    <row r="78" spans="1:9">
      <c r="A78" s="3" t="s">
        <v>33</v>
      </c>
      <c r="B78">
        <v>27.82</v>
      </c>
      <c r="C78" s="4">
        <v>2407</v>
      </c>
      <c r="D78">
        <f t="shared" si="7"/>
        <v>86.520488856937448</v>
      </c>
      <c r="E78" s="6">
        <f t="shared" si="8"/>
        <v>6.3324940871290151E-3</v>
      </c>
      <c r="F78" s="7">
        <f t="shared" si="11"/>
        <v>0.72376171721875349</v>
      </c>
      <c r="G78" s="8">
        <f t="shared" si="9"/>
        <v>8.3934228390405794E-3</v>
      </c>
      <c r="H78" s="8">
        <f t="shared" si="12"/>
        <v>0.46853824106200037</v>
      </c>
      <c r="I78">
        <f t="shared" si="10"/>
        <v>3.5964336138189501E-3</v>
      </c>
    </row>
    <row r="79" spans="1:9">
      <c r="A79" s="3" t="s">
        <v>94</v>
      </c>
      <c r="B79">
        <v>31.61</v>
      </c>
      <c r="C79" s="4">
        <v>2682</v>
      </c>
      <c r="D79">
        <f t="shared" si="7"/>
        <v>84.846567541917111</v>
      </c>
      <c r="E79" s="6">
        <f t="shared" si="8"/>
        <v>7.0559821942999664E-3</v>
      </c>
      <c r="F79" s="7">
        <f t="shared" si="11"/>
        <v>0.73081769941305341</v>
      </c>
      <c r="G79" s="8">
        <f t="shared" si="9"/>
        <v>9.5368833911600535E-3</v>
      </c>
      <c r="H79" s="8">
        <f t="shared" si="12"/>
        <v>0.47807512445316042</v>
      </c>
      <c r="I79">
        <f t="shared" si="10"/>
        <v>1.0461986602549045E-3</v>
      </c>
    </row>
    <row r="80" spans="1:9">
      <c r="A80" s="3" t="s">
        <v>77</v>
      </c>
      <c r="B80">
        <v>9.16</v>
      </c>
      <c r="C80" s="4">
        <v>774</v>
      </c>
      <c r="D80">
        <f t="shared" si="7"/>
        <v>84.497816593886455</v>
      </c>
      <c r="E80" s="6">
        <f t="shared" si="8"/>
        <v>2.0362901634556948E-3</v>
      </c>
      <c r="F80" s="7">
        <f t="shared" si="11"/>
        <v>0.73285398957650916</v>
      </c>
      <c r="G80" s="8">
        <f t="shared" si="9"/>
        <v>2.7636144214813699E-3</v>
      </c>
      <c r="H80" s="8">
        <f t="shared" si="12"/>
        <v>0.48083873887464179</v>
      </c>
      <c r="I80">
        <f t="shared" si="10"/>
        <v>5.8590019728388398E-4</v>
      </c>
    </row>
    <row r="81" spans="1:9">
      <c r="A81" s="3" t="s">
        <v>139</v>
      </c>
      <c r="B81">
        <v>5.07</v>
      </c>
      <c r="C81" s="4">
        <v>423</v>
      </c>
      <c r="D81">
        <f t="shared" si="7"/>
        <v>83.431952662721883</v>
      </c>
      <c r="E81" s="6">
        <f t="shared" si="8"/>
        <v>1.1128562521211356E-3</v>
      </c>
      <c r="F81" s="7">
        <f t="shared" si="11"/>
        <v>0.73396684582863025</v>
      </c>
      <c r="G81" s="8">
        <f t="shared" si="9"/>
        <v>1.5296424800120682E-3</v>
      </c>
      <c r="H81" s="8">
        <f t="shared" si="12"/>
        <v>0.48236838135465387</v>
      </c>
      <c r="I81">
        <f t="shared" si="10"/>
        <v>4.0789362908301152E-3</v>
      </c>
    </row>
    <row r="82" spans="1:9">
      <c r="A82" s="3" t="s">
        <v>124</v>
      </c>
      <c r="B82">
        <v>35.24</v>
      </c>
      <c r="C82" s="4">
        <v>2935</v>
      </c>
      <c r="D82">
        <f t="shared" si="7"/>
        <v>83.286038592508504</v>
      </c>
      <c r="E82" s="6">
        <f t="shared" si="8"/>
        <v>7.7215912528972412E-3</v>
      </c>
      <c r="F82" s="7">
        <f t="shared" si="11"/>
        <v>0.74168843708152754</v>
      </c>
      <c r="G82" s="8">
        <f t="shared" si="9"/>
        <v>1.0632071202292957E-2</v>
      </c>
      <c r="H82" s="8">
        <f t="shared" si="12"/>
        <v>0.49300045255694686</v>
      </c>
      <c r="I82">
        <f t="shared" si="10"/>
        <v>1.3694181781287451E-4</v>
      </c>
    </row>
    <row r="83" spans="1:9">
      <c r="A83" s="3" t="s">
        <v>142</v>
      </c>
      <c r="B83">
        <v>1.18</v>
      </c>
      <c r="C83" s="4">
        <v>98</v>
      </c>
      <c r="D83">
        <f t="shared" si="7"/>
        <v>83.050847457627128</v>
      </c>
      <c r="E83" s="6">
        <f t="shared" si="8"/>
        <v>2.5782485273728435E-4</v>
      </c>
      <c r="F83" s="7">
        <f t="shared" si="11"/>
        <v>0.74194626193426483</v>
      </c>
      <c r="G83" s="8">
        <f t="shared" si="9"/>
        <v>3.5601146477598429E-4</v>
      </c>
      <c r="H83" s="8">
        <f t="shared" si="12"/>
        <v>0.49335646402172284</v>
      </c>
      <c r="I83">
        <f t="shared" si="10"/>
        <v>9.5048536373271153E-4</v>
      </c>
    </row>
    <row r="84" spans="1:9">
      <c r="A84" s="3" t="s">
        <v>72</v>
      </c>
      <c r="B84">
        <v>8.16</v>
      </c>
      <c r="C84" s="4">
        <v>675</v>
      </c>
      <c r="D84">
        <f t="shared" si="7"/>
        <v>82.720588235294116</v>
      </c>
      <c r="E84" s="6">
        <f t="shared" si="8"/>
        <v>1.7758344448741525E-3</v>
      </c>
      <c r="F84" s="7">
        <f t="shared" si="11"/>
        <v>0.743722096379139</v>
      </c>
      <c r="G84" s="8">
        <f t="shared" si="9"/>
        <v>2.4619097903152815E-3</v>
      </c>
      <c r="H84" s="8">
        <f t="shared" si="12"/>
        <v>0.49581837381203814</v>
      </c>
      <c r="I84">
        <f t="shared" si="10"/>
        <v>9.241818170040994E-4</v>
      </c>
    </row>
    <row r="85" spans="1:9">
      <c r="A85" s="3" t="s">
        <v>70</v>
      </c>
      <c r="B85">
        <v>7.88</v>
      </c>
      <c r="C85" s="4">
        <v>647</v>
      </c>
      <c r="D85">
        <f t="shared" si="7"/>
        <v>82.10659898477158</v>
      </c>
      <c r="E85" s="6">
        <f t="shared" si="8"/>
        <v>1.7021702012349285E-3</v>
      </c>
      <c r="F85" s="7">
        <f t="shared" si="11"/>
        <v>0.74542426658037397</v>
      </c>
      <c r="G85" s="8">
        <f t="shared" si="9"/>
        <v>2.3774324935887767E-3</v>
      </c>
      <c r="H85" s="8">
        <f t="shared" si="12"/>
        <v>0.49819580630562693</v>
      </c>
      <c r="I85">
        <f t="shared" si="10"/>
        <v>1.6934102315616095E-3</v>
      </c>
    </row>
    <row r="86" spans="1:9">
      <c r="A86" s="3" t="s">
        <v>143</v>
      </c>
      <c r="B86">
        <v>14.36</v>
      </c>
      <c r="C86" s="4">
        <v>1172</v>
      </c>
      <c r="D86">
        <f t="shared" si="7"/>
        <v>81.615598885793872</v>
      </c>
      <c r="E86" s="6">
        <f t="shared" si="8"/>
        <v>3.0833747694703805E-3</v>
      </c>
      <c r="F86" s="7">
        <f t="shared" si="11"/>
        <v>0.74850764134984438</v>
      </c>
      <c r="G86" s="8">
        <f t="shared" si="9"/>
        <v>4.3324785035450293E-3</v>
      </c>
      <c r="H86" s="8">
        <f t="shared" si="12"/>
        <v>0.502528284809172</v>
      </c>
      <c r="I86">
        <f t="shared" si="10"/>
        <v>5.3114479489600464E-3</v>
      </c>
    </row>
    <row r="87" spans="1:9">
      <c r="A87" s="3" t="s">
        <v>121</v>
      </c>
      <c r="B87">
        <v>44.42</v>
      </c>
      <c r="C87" s="4">
        <v>3570</v>
      </c>
      <c r="D87">
        <f t="shared" si="7"/>
        <v>80.369203061683919</v>
      </c>
      <c r="E87" s="6">
        <f t="shared" si="8"/>
        <v>9.3921910640010729E-3</v>
      </c>
      <c r="F87" s="7">
        <f t="shared" si="11"/>
        <v>0.7578998324138454</v>
      </c>
      <c r="G87" s="8">
        <f t="shared" si="9"/>
        <v>1.3401719716397647E-2</v>
      </c>
      <c r="H87" s="8">
        <f t="shared" si="12"/>
        <v>0.5159300045255697</v>
      </c>
      <c r="I87">
        <f t="shared" si="10"/>
        <v>7.2193047901725205E-3</v>
      </c>
    </row>
    <row r="88" spans="1:9">
      <c r="A88" s="3" t="s">
        <v>63</v>
      </c>
      <c r="B88">
        <v>59.59</v>
      </c>
      <c r="C88" s="4">
        <v>4720</v>
      </c>
      <c r="D88">
        <f t="shared" si="7"/>
        <v>79.207920792079207</v>
      </c>
      <c r="E88" s="6">
        <f t="shared" si="8"/>
        <v>1.2417686784897778E-2</v>
      </c>
      <c r="F88" s="7">
        <f t="shared" si="11"/>
        <v>0.77031751919874314</v>
      </c>
      <c r="G88" s="8">
        <f t="shared" si="9"/>
        <v>1.7978578971187209E-2</v>
      </c>
      <c r="H88" s="8">
        <f t="shared" si="12"/>
        <v>0.53390858349675696</v>
      </c>
      <c r="I88">
        <f t="shared" si="10"/>
        <v>1.6443276490292758E-3</v>
      </c>
    </row>
    <row r="89" spans="1:9">
      <c r="A89" s="3" t="s">
        <v>83</v>
      </c>
      <c r="B89">
        <v>13.53</v>
      </c>
      <c r="C89" s="4">
        <v>1068</v>
      </c>
      <c r="D89">
        <f t="shared" si="7"/>
        <v>78.935698447893571</v>
      </c>
      <c r="E89" s="6">
        <f t="shared" si="8"/>
        <v>2.809764721667548E-3</v>
      </c>
      <c r="F89" s="7">
        <f t="shared" si="11"/>
        <v>0.77312728392041064</v>
      </c>
      <c r="G89" s="8">
        <f t="shared" si="9"/>
        <v>4.0820636596771761E-3</v>
      </c>
      <c r="H89" s="8">
        <f t="shared" si="12"/>
        <v>0.53799064715643419</v>
      </c>
      <c r="I89">
        <f t="shared" si="10"/>
        <v>5.1145829367215678E-3</v>
      </c>
    </row>
    <row r="90" spans="1:9">
      <c r="A90" s="3" t="s">
        <v>17</v>
      </c>
      <c r="B90">
        <v>41.32</v>
      </c>
      <c r="C90" s="4">
        <v>3196</v>
      </c>
      <c r="D90">
        <f t="shared" si="7"/>
        <v>77.347531461761861</v>
      </c>
      <c r="E90" s="6">
        <f t="shared" si="8"/>
        <v>8.4082472382485795E-3</v>
      </c>
      <c r="F90" s="7">
        <f t="shared" si="11"/>
        <v>0.78153553115865926</v>
      </c>
      <c r="G90" s="8">
        <f t="shared" si="9"/>
        <v>1.2466435359782773E-2</v>
      </c>
      <c r="H90" s="8">
        <f t="shared" si="12"/>
        <v>0.55045708251621694</v>
      </c>
      <c r="I90">
        <f t="shared" si="10"/>
        <v>5.0077150627053646E-4</v>
      </c>
    </row>
    <row r="91" spans="1:9">
      <c r="A91" s="3" t="s">
        <v>115</v>
      </c>
      <c r="B91">
        <v>4.04</v>
      </c>
      <c r="C91" s="4">
        <v>312</v>
      </c>
      <c r="D91">
        <f t="shared" si="7"/>
        <v>77.227722772277232</v>
      </c>
      <c r="E91" s="6">
        <f t="shared" si="8"/>
        <v>8.2083014340849714E-4</v>
      </c>
      <c r="F91" s="7">
        <f t="shared" si="11"/>
        <v>0.78235636130206776</v>
      </c>
      <c r="G91" s="8">
        <f t="shared" si="9"/>
        <v>1.2188867099109971E-3</v>
      </c>
      <c r="H91" s="8">
        <f t="shared" si="12"/>
        <v>0.55167596922612794</v>
      </c>
      <c r="I91">
        <f t="shared" si="10"/>
        <v>9.6626694726120732E-4</v>
      </c>
    </row>
    <row r="92" spans="1:9">
      <c r="A92" s="3" t="s">
        <v>108</v>
      </c>
      <c r="B92">
        <v>7.66</v>
      </c>
      <c r="C92" s="4">
        <v>580</v>
      </c>
      <c r="D92">
        <f t="shared" si="7"/>
        <v>75.718015665796344</v>
      </c>
      <c r="E92" s="6">
        <f t="shared" si="8"/>
        <v>1.5259021896696422E-3</v>
      </c>
      <c r="F92" s="7">
        <f t="shared" si="11"/>
        <v>0.7838822634917374</v>
      </c>
      <c r="G92" s="8">
        <f t="shared" si="9"/>
        <v>2.3110574747322371E-3</v>
      </c>
      <c r="H92" s="8">
        <f t="shared" si="12"/>
        <v>0.5539870267008602</v>
      </c>
      <c r="I92">
        <f t="shared" si="10"/>
        <v>1.2286423771773192E-2</v>
      </c>
    </row>
    <row r="93" spans="1:9">
      <c r="A93" s="3" t="s">
        <v>60</v>
      </c>
      <c r="B93">
        <v>95.65</v>
      </c>
      <c r="C93" s="4">
        <v>7091</v>
      </c>
      <c r="D93">
        <f t="shared" si="7"/>
        <v>74.134866701515932</v>
      </c>
      <c r="E93" s="6">
        <f t="shared" si="8"/>
        <v>1.8655469701633506E-2</v>
      </c>
      <c r="F93" s="7">
        <f t="shared" si="11"/>
        <v>0.80253773319337085</v>
      </c>
      <c r="G93" s="8">
        <f t="shared" si="9"/>
        <v>2.8858047971036357E-2</v>
      </c>
      <c r="H93" s="8">
        <f t="shared" si="12"/>
        <v>0.5828450746718965</v>
      </c>
      <c r="I93">
        <f t="shared" si="10"/>
        <v>5.6483884343141444E-3</v>
      </c>
    </row>
    <row r="94" spans="1:9">
      <c r="A94" s="3" t="s">
        <v>35</v>
      </c>
      <c r="B94">
        <v>43.72</v>
      </c>
      <c r="C94" s="4">
        <v>3220</v>
      </c>
      <c r="D94">
        <f t="shared" si="7"/>
        <v>73.650503202195793</v>
      </c>
      <c r="E94" s="6">
        <f t="shared" si="8"/>
        <v>8.4713880185107726E-3</v>
      </c>
      <c r="F94" s="7">
        <f t="shared" si="11"/>
        <v>0.81100912121188162</v>
      </c>
      <c r="G94" s="8">
        <f t="shared" si="9"/>
        <v>1.3190526474581384E-2</v>
      </c>
      <c r="H94" s="8">
        <f t="shared" si="12"/>
        <v>0.59603560114647791</v>
      </c>
      <c r="I94">
        <f t="shared" si="10"/>
        <v>3.7318555222123906E-3</v>
      </c>
    </row>
    <row r="95" spans="1:9">
      <c r="A95" s="3" t="s">
        <v>73</v>
      </c>
      <c r="B95">
        <v>28.62</v>
      </c>
      <c r="C95" s="4">
        <v>2086</v>
      </c>
      <c r="D95">
        <f t="shared" si="7"/>
        <v>72.886093640810614</v>
      </c>
      <c r="E95" s="6">
        <f t="shared" si="8"/>
        <v>5.4879861511221957E-3</v>
      </c>
      <c r="F95" s="7">
        <f t="shared" si="11"/>
        <v>0.81649710736300385</v>
      </c>
      <c r="G95" s="8">
        <f t="shared" si="9"/>
        <v>8.6347865439734498E-3</v>
      </c>
      <c r="H95" s="8">
        <f t="shared" si="12"/>
        <v>0.60467038769045134</v>
      </c>
      <c r="I95">
        <f t="shared" si="10"/>
        <v>2.5657393218575519E-3</v>
      </c>
    </row>
    <row r="96" spans="1:9">
      <c r="A96" s="3" t="s">
        <v>92</v>
      </c>
      <c r="B96">
        <v>19.34</v>
      </c>
      <c r="C96" s="4">
        <v>1382</v>
      </c>
      <c r="D96">
        <f t="shared" si="7"/>
        <v>71.458117890382624</v>
      </c>
      <c r="E96" s="6">
        <f t="shared" si="8"/>
        <v>3.6358565967645612E-3</v>
      </c>
      <c r="F96" s="7">
        <f t="shared" si="11"/>
        <v>0.82013296395976842</v>
      </c>
      <c r="G96" s="8">
        <f t="shared" si="9"/>
        <v>5.8349675667521495E-3</v>
      </c>
      <c r="H96" s="8">
        <f t="shared" si="12"/>
        <v>0.61050535525720351</v>
      </c>
      <c r="I96">
        <f t="shared" si="10"/>
        <v>6.0792179454771667E-4</v>
      </c>
    </row>
    <row r="97" spans="1:9">
      <c r="A97" s="3" t="s">
        <v>101</v>
      </c>
      <c r="B97">
        <v>4.5599999999999996</v>
      </c>
      <c r="C97" s="4">
        <v>324</v>
      </c>
      <c r="D97">
        <f t="shared" si="7"/>
        <v>71.05263157894737</v>
      </c>
      <c r="E97" s="6">
        <f t="shared" si="8"/>
        <v>8.5240053353959327E-4</v>
      </c>
      <c r="F97" s="7">
        <f t="shared" si="11"/>
        <v>0.82098536449330806</v>
      </c>
      <c r="G97" s="8">
        <f t="shared" si="9"/>
        <v>1.375773118117363E-3</v>
      </c>
      <c r="H97" s="8">
        <f t="shared" si="12"/>
        <v>0.61188112837532083</v>
      </c>
      <c r="I97">
        <f t="shared" si="10"/>
        <v>2.557518209388765E-3</v>
      </c>
    </row>
    <row r="98" spans="1:9">
      <c r="A98" s="3" t="s">
        <v>116</v>
      </c>
      <c r="B98">
        <v>18.8</v>
      </c>
      <c r="C98" s="4">
        <v>1304</v>
      </c>
      <c r="D98">
        <f t="shared" ref="D98:D129" si="13">C98/B98</f>
        <v>69.361702127659569</v>
      </c>
      <c r="E98" s="6">
        <f t="shared" si="8"/>
        <v>3.430649060912437E-3</v>
      </c>
      <c r="F98" s="7">
        <f t="shared" si="11"/>
        <v>0.82441601355422045</v>
      </c>
      <c r="G98" s="8">
        <f t="shared" si="9"/>
        <v>5.6720470659224623E-3</v>
      </c>
      <c r="H98" s="8">
        <f t="shared" si="12"/>
        <v>0.61755317544124333</v>
      </c>
      <c r="I98">
        <f t="shared" si="10"/>
        <v>3.9433151367149755E-3</v>
      </c>
    </row>
    <row r="99" spans="1:9">
      <c r="A99" s="3" t="s">
        <v>95</v>
      </c>
      <c r="B99">
        <v>28.97</v>
      </c>
      <c r="C99" s="4">
        <v>2008</v>
      </c>
      <c r="D99">
        <f t="shared" si="13"/>
        <v>69.313082499137039</v>
      </c>
      <c r="E99" s="6">
        <f t="shared" si="8"/>
        <v>5.2827786152700711E-3</v>
      </c>
      <c r="F99" s="7">
        <f t="shared" si="11"/>
        <v>0.8296987921694905</v>
      </c>
      <c r="G99" s="8">
        <f t="shared" si="9"/>
        <v>8.7403831648815798E-3</v>
      </c>
      <c r="H99" s="8">
        <f t="shared" si="12"/>
        <v>0.6262935586061249</v>
      </c>
      <c r="I99">
        <f t="shared" si="10"/>
        <v>1.3957675080349397E-3</v>
      </c>
    </row>
    <row r="100" spans="1:9">
      <c r="A100" s="3" t="s">
        <v>54</v>
      </c>
      <c r="B100">
        <v>10.19</v>
      </c>
      <c r="C100" s="4">
        <v>701</v>
      </c>
      <c r="D100">
        <f t="shared" si="13"/>
        <v>68.792934249263993</v>
      </c>
      <c r="E100" s="6">
        <f t="shared" si="8"/>
        <v>1.8442369568248606E-3</v>
      </c>
      <c r="F100" s="7">
        <f t="shared" si="11"/>
        <v>0.83154302912631539</v>
      </c>
      <c r="G100" s="8">
        <f t="shared" si="9"/>
        <v>3.0743701915824408E-3</v>
      </c>
      <c r="H100" s="8">
        <f t="shared" si="12"/>
        <v>0.62936792879770731</v>
      </c>
      <c r="I100">
        <f t="shared" si="10"/>
        <v>1.4138303368079752E-3</v>
      </c>
    </row>
    <row r="101" spans="1:9">
      <c r="A101" s="3" t="s">
        <v>141</v>
      </c>
      <c r="B101">
        <v>10.130000000000001</v>
      </c>
      <c r="C101" s="4">
        <v>681</v>
      </c>
      <c r="D101">
        <f t="shared" si="13"/>
        <v>67.226061204343523</v>
      </c>
      <c r="E101" s="6">
        <f t="shared" si="8"/>
        <v>1.7916196399397006E-3</v>
      </c>
      <c r="F101" s="7">
        <f t="shared" si="11"/>
        <v>0.83333464876625507</v>
      </c>
      <c r="G101" s="8">
        <f t="shared" si="9"/>
        <v>3.0562679137124756E-3</v>
      </c>
      <c r="H101" s="8">
        <f t="shared" si="12"/>
        <v>0.63242419671141981</v>
      </c>
      <c r="I101">
        <f t="shared" si="10"/>
        <v>1.8298566576137043E-3</v>
      </c>
    </row>
    <row r="102" spans="1:9">
      <c r="A102" s="3" t="s">
        <v>67</v>
      </c>
      <c r="B102">
        <v>12.87</v>
      </c>
      <c r="C102" s="4">
        <v>845</v>
      </c>
      <c r="D102">
        <f t="shared" si="13"/>
        <v>65.656565656565661</v>
      </c>
      <c r="E102" s="6">
        <f t="shared" si="8"/>
        <v>2.2230816383980133E-3</v>
      </c>
      <c r="F102" s="7">
        <f t="shared" si="11"/>
        <v>0.83555773040465309</v>
      </c>
      <c r="G102" s="8">
        <f t="shared" si="9"/>
        <v>3.8829386031075577E-3</v>
      </c>
      <c r="H102" s="8">
        <f t="shared" si="12"/>
        <v>0.63630713531452732</v>
      </c>
      <c r="I102">
        <f t="shared" si="10"/>
        <v>1.6156449597958145E-2</v>
      </c>
    </row>
    <row r="103" spans="1:9">
      <c r="A103" s="3" t="s">
        <v>99</v>
      </c>
      <c r="B103">
        <v>113.23</v>
      </c>
      <c r="C103" s="4">
        <v>7400</v>
      </c>
      <c r="D103">
        <f t="shared" si="13"/>
        <v>65.353704848538371</v>
      </c>
      <c r="E103" s="6">
        <f t="shared" si="8"/>
        <v>1.9468407247509228E-2</v>
      </c>
      <c r="F103" s="7">
        <f t="shared" si="11"/>
        <v>0.85502613765216229</v>
      </c>
      <c r="G103" s="8">
        <f t="shared" si="9"/>
        <v>3.4162015386936188E-2</v>
      </c>
      <c r="H103" s="8">
        <f t="shared" si="12"/>
        <v>0.67046915070146351</v>
      </c>
      <c r="I103">
        <f t="shared" si="10"/>
        <v>1.8934679298745483E-3</v>
      </c>
    </row>
    <row r="104" spans="1:9">
      <c r="A104" s="3" t="s">
        <v>97</v>
      </c>
      <c r="B104">
        <v>13.2</v>
      </c>
      <c r="C104" s="4">
        <v>857</v>
      </c>
      <c r="D104">
        <f t="shared" si="13"/>
        <v>64.924242424242422</v>
      </c>
      <c r="E104" s="6">
        <f t="shared" si="8"/>
        <v>2.2546520285291094E-3</v>
      </c>
      <c r="F104" s="7">
        <f t="shared" si="11"/>
        <v>0.85728078968069144</v>
      </c>
      <c r="G104" s="8">
        <f t="shared" si="9"/>
        <v>3.9825011313923669E-3</v>
      </c>
      <c r="H104" s="8">
        <f t="shared" si="12"/>
        <v>0.67445165183285583</v>
      </c>
      <c r="I104">
        <f t="shared" si="10"/>
        <v>8.8476292977968107E-4</v>
      </c>
    </row>
    <row r="105" spans="1:9">
      <c r="A105" s="3" t="s">
        <v>49</v>
      </c>
      <c r="B105">
        <v>6.11</v>
      </c>
      <c r="C105" s="4">
        <v>392</v>
      </c>
      <c r="D105">
        <f t="shared" si="13"/>
        <v>64.157119476268406</v>
      </c>
      <c r="E105" s="6">
        <f t="shared" si="8"/>
        <v>1.0312994109491374E-3</v>
      </c>
      <c r="F105" s="7">
        <f t="shared" si="11"/>
        <v>0.85831208909164058</v>
      </c>
      <c r="G105" s="8">
        <f t="shared" si="9"/>
        <v>1.8434152964248002E-3</v>
      </c>
      <c r="H105" s="8">
        <f t="shared" si="12"/>
        <v>0.67629506712928067</v>
      </c>
      <c r="I105">
        <f t="shared" si="10"/>
        <v>6.4148267023367289E-3</v>
      </c>
    </row>
    <row r="106" spans="1:9">
      <c r="A106" s="3" t="s">
        <v>136</v>
      </c>
      <c r="B106">
        <v>44.12</v>
      </c>
      <c r="C106" s="4">
        <v>2816</v>
      </c>
      <c r="D106">
        <f t="shared" si="13"/>
        <v>63.825929283771536</v>
      </c>
      <c r="E106" s="6">
        <f t="shared" si="8"/>
        <v>7.4085182174305382E-3</v>
      </c>
      <c r="F106" s="7">
        <f t="shared" si="11"/>
        <v>0.86572060730907108</v>
      </c>
      <c r="G106" s="8">
        <f t="shared" si="9"/>
        <v>1.3311208327047819E-2</v>
      </c>
      <c r="H106" s="8">
        <f t="shared" si="12"/>
        <v>0.68960627545632847</v>
      </c>
      <c r="I106">
        <f t="shared" si="10"/>
        <v>7.7260601847324306E-3</v>
      </c>
    </row>
    <row r="107" spans="1:9">
      <c r="A107" s="3" t="s">
        <v>110</v>
      </c>
      <c r="B107">
        <v>53.03</v>
      </c>
      <c r="C107" s="4">
        <v>3376</v>
      </c>
      <c r="D107">
        <f t="shared" si="13"/>
        <v>63.662078069017539</v>
      </c>
      <c r="E107" s="6">
        <f t="shared" si="8"/>
        <v>8.8818030902150201E-3</v>
      </c>
      <c r="F107" s="7">
        <f t="shared" si="11"/>
        <v>0.8746024103992861</v>
      </c>
      <c r="G107" s="8">
        <f t="shared" si="9"/>
        <v>1.599939659073767E-2</v>
      </c>
      <c r="H107" s="8">
        <f t="shared" si="12"/>
        <v>0.70560567204706615</v>
      </c>
      <c r="I107">
        <f t="shared" si="10"/>
        <v>1.2793824480537008E-3</v>
      </c>
    </row>
    <row r="108" spans="1:9">
      <c r="A108" s="3" t="s">
        <v>68</v>
      </c>
      <c r="B108">
        <v>8.76</v>
      </c>
      <c r="C108" s="4">
        <v>556</v>
      </c>
      <c r="D108">
        <f t="shared" si="13"/>
        <v>63.470319634703195</v>
      </c>
      <c r="E108" s="6">
        <f t="shared" si="8"/>
        <v>1.4627614094074501E-3</v>
      </c>
      <c r="F108" s="7">
        <f t="shared" si="11"/>
        <v>0.87606517180869359</v>
      </c>
      <c r="G108" s="8">
        <f t="shared" si="9"/>
        <v>2.6429325690149343E-3</v>
      </c>
      <c r="H108" s="8">
        <f t="shared" si="12"/>
        <v>0.70824860461608108</v>
      </c>
      <c r="I108">
        <f t="shared" si="10"/>
        <v>3.1698165280474866E-3</v>
      </c>
    </row>
    <row r="109" spans="1:9">
      <c r="A109" s="3" t="s">
        <v>47</v>
      </c>
      <c r="B109">
        <v>21.7</v>
      </c>
      <c r="C109" s="4">
        <v>1377</v>
      </c>
      <c r="D109">
        <f t="shared" si="13"/>
        <v>63.456221198156683</v>
      </c>
      <c r="E109" s="6">
        <f t="shared" si="8"/>
        <v>3.6227022675432712E-3</v>
      </c>
      <c r="F109" s="7">
        <f t="shared" si="11"/>
        <v>0.87968787407623683</v>
      </c>
      <c r="G109" s="8">
        <f t="shared" si="9"/>
        <v>6.5469904963041184E-3</v>
      </c>
      <c r="H109" s="8">
        <f t="shared" si="12"/>
        <v>0.71479559511238522</v>
      </c>
      <c r="I109">
        <f t="shared" si="10"/>
        <v>2.1047205437726424E-3</v>
      </c>
    </row>
    <row r="110" spans="1:9">
      <c r="A110" s="3" t="s">
        <v>24</v>
      </c>
      <c r="B110">
        <v>14.13</v>
      </c>
      <c r="C110" s="4">
        <v>875</v>
      </c>
      <c r="D110">
        <f t="shared" si="13"/>
        <v>61.924982307147907</v>
      </c>
      <c r="E110" s="6">
        <f t="shared" si="8"/>
        <v>2.3020076137257534E-3</v>
      </c>
      <c r="F110" s="7">
        <f t="shared" si="11"/>
        <v>0.88198988168996262</v>
      </c>
      <c r="G110" s="8">
        <f t="shared" si="9"/>
        <v>4.2630864383768289E-3</v>
      </c>
      <c r="H110" s="8">
        <f t="shared" si="12"/>
        <v>0.71905868155076202</v>
      </c>
      <c r="I110">
        <f t="shared" si="10"/>
        <v>1.1511000007478067E-3</v>
      </c>
    </row>
    <row r="111" spans="1:9">
      <c r="A111" s="3" t="s">
        <v>62</v>
      </c>
      <c r="B111">
        <v>7.66</v>
      </c>
      <c r="C111" s="4">
        <v>469</v>
      </c>
      <c r="D111">
        <f t="shared" si="13"/>
        <v>61.227154046997391</v>
      </c>
      <c r="E111" s="6">
        <f t="shared" si="8"/>
        <v>1.2338760809570038E-3</v>
      </c>
      <c r="F111" s="7">
        <f t="shared" si="11"/>
        <v>0.88322375777091966</v>
      </c>
      <c r="G111" s="8">
        <f t="shared" si="9"/>
        <v>2.3110574747322371E-3</v>
      </c>
      <c r="H111" s="8">
        <f t="shared" si="12"/>
        <v>0.72136973902549428</v>
      </c>
      <c r="I111">
        <f t="shared" si="10"/>
        <v>1.6146415605008402E-3</v>
      </c>
    </row>
    <row r="112" spans="1:9">
      <c r="A112" s="3" t="s">
        <v>41</v>
      </c>
      <c r="B112">
        <v>10.71</v>
      </c>
      <c r="C112" s="4">
        <v>653</v>
      </c>
      <c r="D112">
        <f t="shared" si="13"/>
        <v>60.971055088702144</v>
      </c>
      <c r="E112" s="6">
        <f t="shared" si="8"/>
        <v>1.7179553963004766E-3</v>
      </c>
      <c r="F112" s="7">
        <f t="shared" si="11"/>
        <v>0.88494171316722015</v>
      </c>
      <c r="G112" s="8">
        <f t="shared" si="9"/>
        <v>3.2312565997888072E-3</v>
      </c>
      <c r="H112" s="8">
        <f t="shared" si="12"/>
        <v>0.72460099562528313</v>
      </c>
      <c r="I112">
        <f t="shared" si="10"/>
        <v>1.9171890609175346E-3</v>
      </c>
    </row>
    <row r="113" spans="1:9">
      <c r="A113" s="3" t="s">
        <v>36</v>
      </c>
      <c r="B113">
        <v>12.65</v>
      </c>
      <c r="C113" s="4">
        <v>766</v>
      </c>
      <c r="D113">
        <f t="shared" si="13"/>
        <v>60.553359683794461</v>
      </c>
      <c r="E113" s="6">
        <f t="shared" si="8"/>
        <v>2.0152432367016308E-3</v>
      </c>
      <c r="F113" s="7">
        <f t="shared" si="11"/>
        <v>0.8869569564039218</v>
      </c>
      <c r="G113" s="8">
        <f t="shared" si="9"/>
        <v>3.8165635842510185E-3</v>
      </c>
      <c r="H113" s="8">
        <f t="shared" si="12"/>
        <v>0.7284175592095341</v>
      </c>
      <c r="I113">
        <f t="shared" si="10"/>
        <v>5.4709529675969204E-3</v>
      </c>
    </row>
    <row r="114" spans="1:9">
      <c r="A114" s="3" t="s">
        <v>87</v>
      </c>
      <c r="B114">
        <v>35.82</v>
      </c>
      <c r="C114" s="4">
        <v>2147</v>
      </c>
      <c r="D114">
        <f t="shared" si="13"/>
        <v>59.938581797878278</v>
      </c>
      <c r="E114" s="6">
        <f t="shared" si="8"/>
        <v>5.6484689676219342E-3</v>
      </c>
      <c r="F114" s="7">
        <f t="shared" si="11"/>
        <v>0.89260542537154375</v>
      </c>
      <c r="G114" s="8">
        <f t="shared" si="9"/>
        <v>1.0807059888369287E-2</v>
      </c>
      <c r="H114" s="8">
        <f t="shared" si="12"/>
        <v>0.73922461909790338</v>
      </c>
      <c r="I114">
        <f t="shared" si="10"/>
        <v>5.812689129672366E-3</v>
      </c>
    </row>
    <row r="115" spans="1:9">
      <c r="A115" s="3" t="s">
        <v>61</v>
      </c>
      <c r="B115">
        <v>37.97</v>
      </c>
      <c r="C115" s="4">
        <v>2269</v>
      </c>
      <c r="D115">
        <f t="shared" si="13"/>
        <v>59.75770345009218</v>
      </c>
      <c r="E115" s="6">
        <f t="shared" si="8"/>
        <v>5.9694346006214103E-3</v>
      </c>
      <c r="F115" s="7">
        <f t="shared" si="11"/>
        <v>0.89857485997216513</v>
      </c>
      <c r="G115" s="8">
        <f t="shared" si="9"/>
        <v>1.1455724845376377E-2</v>
      </c>
      <c r="H115" s="8">
        <f t="shared" si="12"/>
        <v>0.75068034394327976</v>
      </c>
      <c r="I115">
        <f t="shared" si="10"/>
        <v>2.3891207927612124E-3</v>
      </c>
    </row>
    <row r="116" spans="1:9">
      <c r="A116" s="3" t="s">
        <v>46</v>
      </c>
      <c r="B116">
        <v>15.5</v>
      </c>
      <c r="C116" s="4">
        <v>918</v>
      </c>
      <c r="D116">
        <f t="shared" si="13"/>
        <v>59.225806451612904</v>
      </c>
      <c r="E116" s="6">
        <f t="shared" si="8"/>
        <v>2.4151348450288474E-3</v>
      </c>
      <c r="F116" s="7">
        <f t="shared" si="11"/>
        <v>0.900989994817194</v>
      </c>
      <c r="G116" s="8">
        <f t="shared" si="9"/>
        <v>4.6764217830743702E-3</v>
      </c>
      <c r="H116" s="8">
        <f t="shared" si="12"/>
        <v>0.75535676572635413</v>
      </c>
      <c r="I116">
        <f t="shared" si="10"/>
        <v>7.6707909757134374E-4</v>
      </c>
    </row>
    <row r="117" spans="1:9">
      <c r="A117" s="3" t="s">
        <v>53</v>
      </c>
      <c r="B117">
        <v>4.92</v>
      </c>
      <c r="C117" s="4">
        <v>287</v>
      </c>
      <c r="D117">
        <f t="shared" si="13"/>
        <v>58.333333333333336</v>
      </c>
      <c r="E117" s="6">
        <f t="shared" si="8"/>
        <v>7.5505849730204706E-4</v>
      </c>
      <c r="F117" s="7">
        <f t="shared" si="11"/>
        <v>0.90174505331449606</v>
      </c>
      <c r="G117" s="8">
        <f t="shared" si="9"/>
        <v>1.484386785337155E-3</v>
      </c>
      <c r="H117" s="8">
        <f t="shared" si="12"/>
        <v>0.75684115251169126</v>
      </c>
      <c r="I117">
        <f t="shared" si="10"/>
        <v>3.5614002358921315E-3</v>
      </c>
    </row>
    <row r="118" spans="1:9">
      <c r="A118" s="3" t="s">
        <v>78</v>
      </c>
      <c r="B118">
        <v>22.7</v>
      </c>
      <c r="C118" s="4">
        <v>1313</v>
      </c>
      <c r="D118">
        <f t="shared" si="13"/>
        <v>57.841409691629956</v>
      </c>
      <c r="E118" s="6">
        <f t="shared" si="8"/>
        <v>3.4543268535107588E-3</v>
      </c>
      <c r="F118" s="7">
        <f t="shared" si="11"/>
        <v>0.90519938016800683</v>
      </c>
      <c r="G118" s="8">
        <f t="shared" si="9"/>
        <v>6.8486951274702064E-3</v>
      </c>
      <c r="H118" s="8">
        <f t="shared" si="12"/>
        <v>0.76368984763916148</v>
      </c>
      <c r="I118">
        <f t="shared" si="10"/>
        <v>1.6551574993356577E-2</v>
      </c>
    </row>
    <row r="119" spans="1:9">
      <c r="A119" s="3" t="s">
        <v>102</v>
      </c>
      <c r="B119">
        <v>98.53</v>
      </c>
      <c r="C119" s="4">
        <v>5155</v>
      </c>
      <c r="D119">
        <f t="shared" si="13"/>
        <v>52.319090632294731</v>
      </c>
      <c r="E119" s="6">
        <f t="shared" si="8"/>
        <v>1.3562113427150009E-2</v>
      </c>
      <c r="F119" s="7">
        <f t="shared" si="11"/>
        <v>0.9187614935951568</v>
      </c>
      <c r="G119" s="8">
        <f t="shared" si="9"/>
        <v>2.972695730879469E-2</v>
      </c>
      <c r="H119" s="8">
        <f t="shared" si="12"/>
        <v>0.79341680494795619</v>
      </c>
      <c r="I119">
        <f t="shared" si="10"/>
        <v>6.4569568299643887E-3</v>
      </c>
    </row>
    <row r="120" spans="1:9">
      <c r="A120" s="3" t="s">
        <v>103</v>
      </c>
      <c r="B120">
        <v>37.82</v>
      </c>
      <c r="C120" s="4">
        <v>1929</v>
      </c>
      <c r="D120">
        <f t="shared" si="13"/>
        <v>51.004759386567954</v>
      </c>
      <c r="E120" s="6">
        <f t="shared" si="8"/>
        <v>5.0749402135736891E-3</v>
      </c>
      <c r="F120" s="7">
        <f t="shared" si="11"/>
        <v>0.92383643380873048</v>
      </c>
      <c r="G120" s="8">
        <f t="shared" si="9"/>
        <v>1.1410469150701463E-2</v>
      </c>
      <c r="H120" s="8">
        <f t="shared" si="12"/>
        <v>0.80482727409865762</v>
      </c>
      <c r="I120">
        <f t="shared" si="10"/>
        <v>3.0880723552574318E-3</v>
      </c>
    </row>
    <row r="121" spans="1:9">
      <c r="A121" s="3" t="s">
        <v>31</v>
      </c>
      <c r="B121">
        <v>17.62</v>
      </c>
      <c r="C121" s="4">
        <v>861</v>
      </c>
      <c r="D121">
        <f t="shared" si="13"/>
        <v>48.86492622020431</v>
      </c>
      <c r="E121" s="6">
        <f t="shared" si="8"/>
        <v>2.2651754919061412E-3</v>
      </c>
      <c r="F121" s="7">
        <f t="shared" si="11"/>
        <v>0.92610160930063667</v>
      </c>
      <c r="G121" s="8">
        <f t="shared" si="9"/>
        <v>5.3160356011464783E-3</v>
      </c>
      <c r="H121" s="8">
        <f t="shared" si="12"/>
        <v>0.81014330969980408</v>
      </c>
      <c r="I121">
        <f t="shared" si="10"/>
        <v>5.9117771099246652E-2</v>
      </c>
    </row>
    <row r="122" spans="1:9">
      <c r="A122" s="3" t="s">
        <v>22</v>
      </c>
      <c r="B122">
        <v>331.58</v>
      </c>
      <c r="C122" s="4">
        <v>15731</v>
      </c>
      <c r="D122">
        <f t="shared" si="13"/>
        <v>47.442547801435552</v>
      </c>
      <c r="E122" s="6">
        <f t="shared" si="8"/>
        <v>4.1386150596022658E-2</v>
      </c>
      <c r="F122" s="7">
        <f t="shared" si="11"/>
        <v>0.96748775989665936</v>
      </c>
      <c r="G122" s="8">
        <f t="shared" si="9"/>
        <v>0.10003922160205159</v>
      </c>
      <c r="H122" s="8">
        <f t="shared" si="12"/>
        <v>0.91018253130185567</v>
      </c>
      <c r="I122">
        <f t="shared" si="10"/>
        <v>6.6823503497597248E-3</v>
      </c>
    </row>
    <row r="123" spans="1:9">
      <c r="A123" s="3" t="s">
        <v>98</v>
      </c>
      <c r="B123">
        <v>36.56</v>
      </c>
      <c r="C123" s="4">
        <v>1666</v>
      </c>
      <c r="D123">
        <f t="shared" si="13"/>
        <v>45.568927789934349</v>
      </c>
      <c r="E123" s="6">
        <f t="shared" si="8"/>
        <v>4.3830224965338343E-3</v>
      </c>
      <c r="F123" s="7">
        <f t="shared" si="11"/>
        <v>0.97187078239319324</v>
      </c>
      <c r="G123" s="8">
        <f t="shared" si="9"/>
        <v>1.1030321315432193E-2</v>
      </c>
      <c r="H123" s="8">
        <f t="shared" si="12"/>
        <v>0.92121285261728791</v>
      </c>
      <c r="I123">
        <f t="shared" si="10"/>
        <v>9.8853860973246999E-3</v>
      </c>
    </row>
    <row r="124" spans="1:9">
      <c r="A124" s="3" t="s">
        <v>45</v>
      </c>
      <c r="B124">
        <v>54.03</v>
      </c>
      <c r="C124" s="4">
        <v>2458</v>
      </c>
      <c r="D124">
        <f t="shared" si="13"/>
        <v>45.493244493799743</v>
      </c>
      <c r="E124" s="6">
        <f t="shared" si="8"/>
        <v>6.4666682451861735E-3</v>
      </c>
      <c r="F124" s="7">
        <f t="shared" si="11"/>
        <v>0.9783374506383794</v>
      </c>
      <c r="G124" s="8">
        <f t="shared" si="9"/>
        <v>1.6301101221903758E-2</v>
      </c>
      <c r="H124" s="8">
        <f t="shared" si="12"/>
        <v>0.93751395383919167</v>
      </c>
      <c r="I124">
        <f t="shared" si="10"/>
        <v>2.3485782650761733E-3</v>
      </c>
    </row>
    <row r="125" spans="1:9">
      <c r="A125" s="3" t="s">
        <v>65</v>
      </c>
      <c r="B125">
        <v>12.82</v>
      </c>
      <c r="C125" s="4">
        <v>582</v>
      </c>
      <c r="D125">
        <f t="shared" si="13"/>
        <v>45.397815912636503</v>
      </c>
      <c r="E125" s="6">
        <f t="shared" si="8"/>
        <v>1.5311639213581583E-3</v>
      </c>
      <c r="F125" s="7">
        <f t="shared" si="11"/>
        <v>0.97986861455973751</v>
      </c>
      <c r="G125" s="8">
        <f t="shared" si="9"/>
        <v>3.8678533715492533E-3</v>
      </c>
      <c r="H125" s="8">
        <f t="shared" si="12"/>
        <v>0.94138180721074094</v>
      </c>
      <c r="I125">
        <f t="shared" si="10"/>
        <v>4.2984274557615887E-3</v>
      </c>
    </row>
    <row r="126" spans="1:9">
      <c r="A126" s="3" t="s">
        <v>80</v>
      </c>
      <c r="B126">
        <v>23.42</v>
      </c>
      <c r="C126" s="4">
        <v>1060</v>
      </c>
      <c r="D126">
        <f t="shared" si="13"/>
        <v>45.260461144321091</v>
      </c>
      <c r="E126" s="6">
        <f t="shared" si="8"/>
        <v>2.788717794913484E-3</v>
      </c>
      <c r="F126" s="7">
        <f t="shared" si="11"/>
        <v>0.98265733235465103</v>
      </c>
      <c r="G126" s="8">
        <f t="shared" si="9"/>
        <v>7.0659224619097905E-3</v>
      </c>
      <c r="H126" s="8">
        <f t="shared" si="12"/>
        <v>0.94844772967265079</v>
      </c>
      <c r="I126">
        <f t="shared" si="10"/>
        <v>1.7558362370457825E-3</v>
      </c>
    </row>
    <row r="127" spans="1:9">
      <c r="A127" s="3" t="s">
        <v>34</v>
      </c>
      <c r="B127">
        <v>9.39</v>
      </c>
      <c r="C127" s="4">
        <v>412</v>
      </c>
      <c r="D127">
        <f t="shared" si="13"/>
        <v>43.876464323748664</v>
      </c>
      <c r="E127" s="6">
        <f t="shared" si="8"/>
        <v>1.0839167278342975E-3</v>
      </c>
      <c r="F127" s="7">
        <f t="shared" si="11"/>
        <v>0.98374124908248528</v>
      </c>
      <c r="G127" s="8">
        <f t="shared" si="9"/>
        <v>2.8330064866495704E-3</v>
      </c>
      <c r="H127" s="8">
        <f t="shared" si="12"/>
        <v>0.95128073615930031</v>
      </c>
      <c r="I127">
        <f t="shared" si="10"/>
        <v>6.0322794888427733E-3</v>
      </c>
    </row>
    <row r="128" spans="1:9">
      <c r="A128" s="3" t="s">
        <v>90</v>
      </c>
      <c r="B128">
        <v>32.020000000000003</v>
      </c>
      <c r="C128" s="4">
        <v>1387</v>
      </c>
      <c r="D128">
        <f t="shared" si="13"/>
        <v>43.316677076826977</v>
      </c>
      <c r="E128" s="6">
        <f t="shared" si="8"/>
        <v>3.6490109259858512E-3</v>
      </c>
      <c r="F128" s="7">
        <f t="shared" si="11"/>
        <v>0.98739026000847108</v>
      </c>
      <c r="G128" s="8">
        <f t="shared" si="9"/>
        <v>9.6605822899381508E-3</v>
      </c>
      <c r="H128" s="8">
        <f t="shared" si="12"/>
        <v>0.96094131844923847</v>
      </c>
      <c r="I128">
        <f t="shared" si="10"/>
        <v>1.9997880646865918E-3</v>
      </c>
    </row>
    <row r="129" spans="1:9">
      <c r="A129" s="3" t="s">
        <v>37</v>
      </c>
      <c r="B129">
        <v>10.43</v>
      </c>
      <c r="C129" s="4">
        <v>438</v>
      </c>
      <c r="D129">
        <f t="shared" si="13"/>
        <v>41.994247363374882</v>
      </c>
      <c r="E129" s="6">
        <f t="shared" si="8"/>
        <v>1.1523192397850056E-3</v>
      </c>
      <c r="F129" s="7">
        <f t="shared" si="11"/>
        <v>0.98854257924825606</v>
      </c>
      <c r="G129" s="8">
        <f t="shared" si="9"/>
        <v>3.146779303062302E-3</v>
      </c>
      <c r="H129" s="8">
        <f t="shared" si="12"/>
        <v>0.96408809775230075</v>
      </c>
      <c r="I129">
        <f t="shared" si="10"/>
        <v>8.9695280080666073E-3</v>
      </c>
    </row>
    <row r="130" spans="1:9">
      <c r="A130" s="3" t="s">
        <v>28</v>
      </c>
      <c r="B130">
        <v>45.79</v>
      </c>
      <c r="C130" s="4">
        <v>1848</v>
      </c>
      <c r="D130">
        <f t="shared" ref="D130:D133" si="14">C130/B130</f>
        <v>40.358156802795371</v>
      </c>
      <c r="E130" s="6">
        <f t="shared" si="8"/>
        <v>4.8618400801887906E-3</v>
      </c>
      <c r="F130" s="7">
        <f t="shared" si="11"/>
        <v>0.99340441932844481</v>
      </c>
      <c r="G130" s="8">
        <f t="shared" si="9"/>
        <v>1.3815055061095188E-2</v>
      </c>
      <c r="H130" s="8">
        <f t="shared" si="12"/>
        <v>0.9779031528133959</v>
      </c>
      <c r="I130">
        <f t="shared" si="10"/>
        <v>9.7778039406517525E-3</v>
      </c>
    </row>
    <row r="131" spans="1:9">
      <c r="A131" s="3" t="s">
        <v>91</v>
      </c>
      <c r="B131">
        <v>48.71</v>
      </c>
      <c r="C131" s="4">
        <v>1874</v>
      </c>
      <c r="D131">
        <f t="shared" si="14"/>
        <v>38.472592896735783</v>
      </c>
      <c r="E131" s="6">
        <f t="shared" ref="E131:E133" si="15">C131/380103</f>
        <v>4.9302425921394994E-3</v>
      </c>
      <c r="F131" s="7">
        <f t="shared" si="11"/>
        <v>0.99833466192058429</v>
      </c>
      <c r="G131" s="8">
        <f t="shared" ref="G131:G133" si="16">B131/3314.5</f>
        <v>1.4696032584100167E-2</v>
      </c>
      <c r="H131" s="8">
        <f t="shared" si="12"/>
        <v>0.99259918539749603</v>
      </c>
      <c r="I131">
        <f t="shared" ref="I131:I133" si="17">F131*H132-F132*H131</f>
        <v>3.7927223914286934E-3</v>
      </c>
    </row>
    <row r="132" spans="1:9">
      <c r="A132" s="3" t="s">
        <v>38</v>
      </c>
      <c r="B132">
        <v>18.079999999999998</v>
      </c>
      <c r="C132" s="4">
        <v>633</v>
      </c>
      <c r="D132">
        <f t="shared" si="14"/>
        <v>35.011061946902657</v>
      </c>
      <c r="E132" s="6">
        <f t="shared" si="15"/>
        <v>1.6653380794153163E-3</v>
      </c>
      <c r="F132" s="7">
        <f t="shared" ref="F132:F133" si="18">F131+E132</f>
        <v>0.99999999999999956</v>
      </c>
      <c r="G132" s="8">
        <f t="shared" si="16"/>
        <v>5.4548197314828774E-3</v>
      </c>
      <c r="H132" s="8">
        <f t="shared" ref="H132:H133" si="19">H131+G132</f>
        <v>0.9980540051289789</v>
      </c>
      <c r="I132">
        <f t="shared" si="17"/>
        <v>1.9459948710213171E-3</v>
      </c>
    </row>
    <row r="133" spans="1:9">
      <c r="A133" s="3" t="s">
        <v>93</v>
      </c>
      <c r="B133">
        <v>6.45</v>
      </c>
      <c r="C133" s="4">
        <v>0</v>
      </c>
      <c r="D133">
        <f t="shared" si="14"/>
        <v>0</v>
      </c>
      <c r="E133" s="6">
        <f t="shared" si="15"/>
        <v>0</v>
      </c>
      <c r="F133" s="7">
        <f t="shared" si="18"/>
        <v>0.99999999999999956</v>
      </c>
      <c r="G133" s="8">
        <f t="shared" si="16"/>
        <v>1.9459948710212702E-3</v>
      </c>
      <c r="H133" s="8">
        <f t="shared" si="19"/>
        <v>1.0000000000000002</v>
      </c>
      <c r="I133">
        <f t="shared" si="17"/>
        <v>0</v>
      </c>
    </row>
    <row r="134" spans="1:9">
      <c r="B134">
        <v>3314.5</v>
      </c>
      <c r="C134" s="11">
        <v>380103</v>
      </c>
      <c r="E134" s="6"/>
      <c r="F134" s="7"/>
      <c r="G134" s="8"/>
      <c r="H134" s="8"/>
    </row>
    <row r="135" spans="1:9">
      <c r="E135" s="6"/>
      <c r="F135" s="7"/>
      <c r="G135" s="8"/>
      <c r="H135" s="8"/>
    </row>
    <row r="136" spans="1:9">
      <c r="E136" s="6"/>
      <c r="F136" s="7"/>
      <c r="G136" s="8"/>
      <c r="H136" s="8"/>
    </row>
    <row r="137" spans="1:9">
      <c r="E137" s="6"/>
      <c r="F137" s="7"/>
      <c r="G137" s="8"/>
      <c r="H137" s="8"/>
    </row>
    <row r="138" spans="1:9">
      <c r="E138" s="6"/>
      <c r="F138" s="7"/>
      <c r="G138" s="8"/>
      <c r="H138" s="8"/>
    </row>
    <row r="139" spans="1:9">
      <c r="E139" s="6"/>
      <c r="F139" s="7"/>
      <c r="G139" s="8"/>
      <c r="H139" s="8"/>
    </row>
    <row r="140" spans="1:9">
      <c r="E140" s="6"/>
      <c r="F140" s="7"/>
      <c r="G140" s="8"/>
      <c r="H140" s="8"/>
    </row>
    <row r="141" spans="1:9">
      <c r="E141" s="6"/>
      <c r="F141" s="7"/>
      <c r="G141" s="8"/>
      <c r="H141" s="8"/>
    </row>
    <row r="142" spans="1:9">
      <c r="E142" s="6"/>
      <c r="F142" s="7"/>
      <c r="G142" s="8"/>
      <c r="H142" s="8"/>
    </row>
    <row r="143" spans="1:9">
      <c r="E143" s="6"/>
      <c r="F143" s="7"/>
      <c r="G143" s="8"/>
      <c r="H143" s="8"/>
    </row>
    <row r="144" spans="1:9">
      <c r="E144" s="6"/>
      <c r="F144" s="7"/>
      <c r="G144" s="8"/>
      <c r="H144" s="8"/>
    </row>
    <row r="145" spans="5:8">
      <c r="E145" s="6"/>
      <c r="F145" s="7"/>
      <c r="G145" s="8"/>
      <c r="H145" s="8"/>
    </row>
    <row r="146" spans="5:8">
      <c r="E146" s="6"/>
      <c r="F146" s="7"/>
      <c r="G146" s="8"/>
      <c r="H146" s="8"/>
    </row>
    <row r="147" spans="5:8">
      <c r="E147" s="6"/>
      <c r="F147" s="7"/>
      <c r="G147" s="8"/>
      <c r="H147" s="8"/>
    </row>
    <row r="148" spans="5:8">
      <c r="E148" s="6"/>
      <c r="F148" s="7"/>
      <c r="G148" s="8"/>
      <c r="H148" s="8"/>
    </row>
    <row r="149" spans="5:8">
      <c r="E149" s="6"/>
      <c r="F149" s="7"/>
      <c r="G149" s="8"/>
      <c r="H149" s="8"/>
    </row>
    <row r="150" spans="5:8">
      <c r="E150" s="6"/>
      <c r="F150" s="7"/>
      <c r="G150" s="8"/>
      <c r="H150" s="8"/>
    </row>
    <row r="151" spans="5:8">
      <c r="E151" s="6"/>
      <c r="F151" s="7"/>
      <c r="G151" s="8"/>
      <c r="H151" s="8"/>
    </row>
    <row r="152" spans="5:8">
      <c r="E152" s="6"/>
      <c r="F152" s="7"/>
      <c r="G152" s="8"/>
      <c r="H152" s="8"/>
    </row>
    <row r="153" spans="5:8">
      <c r="E153" s="6"/>
      <c r="F153" s="7"/>
      <c r="G153" s="8"/>
      <c r="H153" s="8"/>
    </row>
    <row r="154" spans="5:8">
      <c r="E154" s="6"/>
      <c r="F154" s="7"/>
      <c r="G154" s="8"/>
      <c r="H154" s="8"/>
    </row>
    <row r="155" spans="5:8">
      <c r="E155" s="6"/>
      <c r="F155" s="7"/>
      <c r="G155" s="8"/>
      <c r="H155" s="8"/>
    </row>
    <row r="156" spans="5:8">
      <c r="E156" s="6"/>
      <c r="F156" s="7"/>
      <c r="G156" s="8"/>
      <c r="H156" s="8"/>
    </row>
    <row r="157" spans="5:8">
      <c r="E157" s="6"/>
      <c r="F157" s="7"/>
      <c r="G157" s="8"/>
      <c r="H157" s="8"/>
    </row>
    <row r="158" spans="5:8">
      <c r="E158" s="6"/>
      <c r="F158" s="7"/>
      <c r="G158" s="8"/>
      <c r="H158" s="8"/>
    </row>
    <row r="159" spans="5:8">
      <c r="E159" s="6"/>
      <c r="F159" s="7"/>
      <c r="G159" s="8"/>
      <c r="H159" s="8"/>
    </row>
    <row r="160" spans="5:8">
      <c r="E160" s="6"/>
      <c r="F160" s="7"/>
      <c r="G160" s="8"/>
      <c r="H160" s="8"/>
    </row>
    <row r="161" spans="5:8">
      <c r="E161" s="6"/>
      <c r="F161" s="7"/>
      <c r="G161" s="8"/>
      <c r="H161" s="8"/>
    </row>
    <row r="162" spans="5:8">
      <c r="E162" s="6"/>
      <c r="F162" s="7"/>
      <c r="G162" s="8"/>
      <c r="H162" s="8"/>
    </row>
    <row r="163" spans="5:8">
      <c r="E163" s="6"/>
      <c r="F163" s="7"/>
      <c r="G163" s="8"/>
      <c r="H163" s="8"/>
    </row>
    <row r="164" spans="5:8">
      <c r="E164" s="6"/>
      <c r="F164" s="7"/>
      <c r="G164" s="8"/>
      <c r="H164" s="8"/>
    </row>
    <row r="165" spans="5:8">
      <c r="E165" s="6"/>
      <c r="F165" s="7"/>
      <c r="G165" s="8"/>
      <c r="H165" s="8"/>
    </row>
    <row r="166" spans="5:8">
      <c r="E166" s="6"/>
      <c r="F166" s="7"/>
      <c r="G166" s="8"/>
      <c r="H166" s="8"/>
    </row>
    <row r="167" spans="5:8">
      <c r="E167" s="6"/>
      <c r="F167" s="7"/>
      <c r="G167" s="8"/>
      <c r="H167" s="8"/>
    </row>
    <row r="168" spans="5:8">
      <c r="E168" s="6"/>
      <c r="F168" s="7"/>
      <c r="G168" s="8"/>
      <c r="H168" s="8"/>
    </row>
    <row r="169" spans="5:8">
      <c r="E169" s="6"/>
      <c r="F169" s="7"/>
      <c r="G169" s="8"/>
      <c r="H169" s="8"/>
    </row>
    <row r="170" spans="5:8">
      <c r="E170" s="6"/>
      <c r="F170" s="7"/>
      <c r="G170" s="8"/>
      <c r="H170" s="8"/>
    </row>
    <row r="171" spans="5:8">
      <c r="E171" s="6"/>
      <c r="F171" s="7"/>
      <c r="G171" s="8"/>
      <c r="H171" s="8"/>
    </row>
    <row r="172" spans="5:8">
      <c r="E172" s="6"/>
      <c r="F172" s="7"/>
      <c r="G172" s="8"/>
      <c r="H172" s="8"/>
    </row>
    <row r="173" spans="5:8">
      <c r="E173" s="6"/>
      <c r="F173" s="7"/>
      <c r="G173" s="8"/>
      <c r="H173" s="8"/>
    </row>
    <row r="174" spans="5:8">
      <c r="E174" s="6"/>
      <c r="F174" s="7"/>
      <c r="G174" s="8"/>
      <c r="H174" s="8"/>
    </row>
    <row r="175" spans="5:8">
      <c r="E175" s="6"/>
      <c r="F175" s="7"/>
      <c r="G175" s="8"/>
      <c r="H175" s="8"/>
    </row>
    <row r="176" spans="5:8">
      <c r="E176" s="6"/>
      <c r="F176" s="7"/>
      <c r="G176" s="8"/>
      <c r="H176" s="8"/>
    </row>
    <row r="177" spans="5:8">
      <c r="E177" s="6"/>
      <c r="F177" s="7"/>
      <c r="G177" s="8"/>
      <c r="H177" s="8"/>
    </row>
    <row r="178" spans="5:8">
      <c r="E178" s="6"/>
      <c r="F178" s="7"/>
      <c r="G178" s="8"/>
      <c r="H178" s="8"/>
    </row>
    <row r="179" spans="5:8">
      <c r="E179" s="6"/>
      <c r="F179" s="7"/>
      <c r="G179" s="8"/>
      <c r="H179" s="8"/>
    </row>
    <row r="180" spans="5:8">
      <c r="E180" s="6"/>
      <c r="F180" s="7"/>
      <c r="G180" s="8"/>
      <c r="H180" s="8"/>
    </row>
    <row r="181" spans="5:8">
      <c r="E181" s="6"/>
      <c r="F181" s="7"/>
      <c r="G181" s="8"/>
      <c r="H181" s="8"/>
    </row>
    <row r="182" spans="5:8">
      <c r="E182" s="6"/>
      <c r="F182" s="7"/>
      <c r="G182" s="8"/>
      <c r="H182" s="8"/>
    </row>
    <row r="183" spans="5:8">
      <c r="E183" s="6"/>
      <c r="F183" s="7"/>
      <c r="G183" s="8"/>
      <c r="H183" s="8"/>
    </row>
    <row r="184" spans="5:8">
      <c r="E184" s="6"/>
      <c r="F184" s="7"/>
      <c r="G184" s="8"/>
      <c r="H184" s="8"/>
    </row>
    <row r="185" spans="5:8">
      <c r="E185" s="6"/>
      <c r="F185" s="7"/>
      <c r="G185" s="8"/>
      <c r="H185" s="8"/>
    </row>
    <row r="186" spans="5:8">
      <c r="E186" s="6"/>
      <c r="F186" s="7"/>
      <c r="G186" s="8"/>
      <c r="H186" s="8"/>
    </row>
    <row r="187" spans="5:8">
      <c r="E187" s="6"/>
      <c r="F187" s="7"/>
      <c r="G187" s="8"/>
      <c r="H187" s="8"/>
    </row>
    <row r="188" spans="5:8">
      <c r="E188" s="6"/>
      <c r="F188" s="7"/>
      <c r="G188" s="8"/>
      <c r="H188" s="8"/>
    </row>
    <row r="189" spans="5:8">
      <c r="E189" s="6"/>
      <c r="F189" s="7"/>
      <c r="G189" s="8"/>
      <c r="H189" s="8"/>
    </row>
    <row r="190" spans="5:8">
      <c r="E190" s="6"/>
      <c r="F190" s="7"/>
      <c r="G190" s="8"/>
      <c r="H190" s="8"/>
    </row>
    <row r="191" spans="5:8">
      <c r="E191" s="6"/>
      <c r="F191" s="7"/>
      <c r="G191" s="8"/>
      <c r="H191" s="8"/>
    </row>
    <row r="192" spans="5:8">
      <c r="E192" s="6"/>
      <c r="F192" s="7"/>
      <c r="G192" s="8"/>
      <c r="H192" s="8"/>
    </row>
    <row r="193" spans="5:8">
      <c r="E193" s="6"/>
      <c r="F193" s="7"/>
      <c r="G193" s="8"/>
      <c r="H193" s="8"/>
    </row>
    <row r="194" spans="5:8">
      <c r="E194" s="6"/>
      <c r="F194" s="7"/>
      <c r="G194" s="8"/>
      <c r="H194" s="8"/>
    </row>
    <row r="195" spans="5:8">
      <c r="E195" s="6"/>
      <c r="F195" s="7"/>
      <c r="G195" s="8"/>
      <c r="H195" s="8"/>
    </row>
    <row r="196" spans="5:8">
      <c r="E196" s="6"/>
      <c r="F196" s="7"/>
      <c r="G196" s="8"/>
      <c r="H196" s="8"/>
    </row>
    <row r="197" spans="5:8">
      <c r="E197" s="6"/>
      <c r="F197" s="7"/>
      <c r="G197" s="8"/>
      <c r="H197" s="8"/>
    </row>
    <row r="198" spans="5:8">
      <c r="E198" s="6"/>
      <c r="F198" s="7"/>
      <c r="G198" s="8"/>
      <c r="H198" s="8"/>
    </row>
    <row r="199" spans="5:8">
      <c r="E199" s="6"/>
      <c r="F199" s="7"/>
      <c r="G199" s="8"/>
      <c r="H199" s="8"/>
    </row>
    <row r="200" spans="5:8">
      <c r="E200" s="6"/>
      <c r="F200" s="7"/>
      <c r="G200" s="8"/>
      <c r="H200" s="8"/>
    </row>
    <row r="201" spans="5:8">
      <c r="E201" s="6"/>
      <c r="F201" s="7"/>
      <c r="G201" s="8"/>
      <c r="H201" s="8"/>
    </row>
    <row r="202" spans="5:8">
      <c r="E202" s="6"/>
      <c r="F202" s="7"/>
      <c r="G202" s="8"/>
      <c r="H202" s="8"/>
    </row>
    <row r="203" spans="5:8">
      <c r="E203" s="6"/>
      <c r="F203" s="7"/>
      <c r="G203" s="8"/>
      <c r="H203" s="8"/>
    </row>
    <row r="204" spans="5:8">
      <c r="E204" s="6"/>
      <c r="F204" s="7"/>
      <c r="G204" s="8"/>
      <c r="H204" s="8"/>
    </row>
    <row r="205" spans="5:8">
      <c r="E205" s="6"/>
      <c r="F205" s="7"/>
      <c r="G205" s="8"/>
      <c r="H205" s="8"/>
    </row>
    <row r="206" spans="5:8">
      <c r="E206" s="6"/>
      <c r="F206" s="7"/>
      <c r="G206" s="8"/>
      <c r="H206" s="8"/>
    </row>
    <row r="207" spans="5:8">
      <c r="E207" s="6"/>
      <c r="F207" s="7"/>
      <c r="G207" s="8"/>
      <c r="H207" s="8"/>
    </row>
    <row r="208" spans="5:8">
      <c r="E208" s="6"/>
      <c r="F208" s="7"/>
      <c r="G208" s="8"/>
      <c r="H208" s="8"/>
    </row>
    <row r="209" spans="5:8">
      <c r="E209" s="6"/>
      <c r="F209" s="7"/>
      <c r="G209" s="8"/>
      <c r="H209" s="8"/>
    </row>
    <row r="210" spans="5:8">
      <c r="E210" s="6"/>
      <c r="F210" s="7"/>
      <c r="G210" s="8"/>
      <c r="H210" s="8"/>
    </row>
    <row r="211" spans="5:8">
      <c r="E211" s="6"/>
      <c r="F211" s="7"/>
      <c r="G211" s="8"/>
      <c r="H211" s="8"/>
    </row>
    <row r="212" spans="5:8">
      <c r="E212" s="6"/>
      <c r="F212" s="7"/>
      <c r="G212" s="8"/>
      <c r="H212" s="8"/>
    </row>
    <row r="213" spans="5:8">
      <c r="E213" s="6"/>
      <c r="F213" s="7"/>
      <c r="G213" s="8"/>
      <c r="H213" s="8"/>
    </row>
    <row r="214" spans="5:8">
      <c r="E214" s="6"/>
      <c r="F214" s="7"/>
      <c r="G214" s="8"/>
      <c r="H214" s="8"/>
    </row>
    <row r="215" spans="5:8">
      <c r="E215" s="6"/>
      <c r="F215" s="7"/>
      <c r="G215" s="8"/>
      <c r="H215" s="8"/>
    </row>
    <row r="216" spans="5:8">
      <c r="E216" s="6"/>
      <c r="F216" s="7"/>
      <c r="G216" s="8"/>
      <c r="H216" s="8"/>
    </row>
    <row r="217" spans="5:8">
      <c r="E217" s="4"/>
      <c r="F217" s="4"/>
      <c r="G217" s="4"/>
      <c r="H217" s="4"/>
    </row>
    <row r="218" spans="5:8">
      <c r="E218" s="2"/>
      <c r="F218" s="2"/>
      <c r="G218" s="2"/>
      <c r="H218" s="2"/>
    </row>
    <row r="219" spans="5:8">
      <c r="E219" s="2"/>
      <c r="F219" s="2"/>
      <c r="G219" s="2"/>
      <c r="H219" s="2"/>
    </row>
    <row r="220" spans="5:8">
      <c r="E220" s="2"/>
      <c r="F220" s="2"/>
      <c r="G220" s="2"/>
      <c r="H220" s="2"/>
    </row>
    <row r="221" spans="5:8">
      <c r="E221" s="4"/>
      <c r="F221" s="4"/>
      <c r="G221" s="4"/>
      <c r="H221" s="4"/>
    </row>
    <row r="222" spans="5:8">
      <c r="E222" s="2"/>
      <c r="F222" s="2"/>
      <c r="G222" s="2"/>
      <c r="H222" s="2"/>
    </row>
    <row r="223" spans="5:8">
      <c r="E223" s="2"/>
      <c r="F223" s="2"/>
      <c r="G223" s="2"/>
      <c r="H223" s="2"/>
    </row>
    <row r="224" spans="5:8">
      <c r="E224" s="2"/>
      <c r="F224" s="2"/>
      <c r="G224" s="2"/>
      <c r="H224" s="2"/>
    </row>
    <row r="225" spans="5:8">
      <c r="E225" s="2"/>
      <c r="F225" s="2"/>
      <c r="G225" s="2"/>
      <c r="H225" s="2"/>
    </row>
    <row r="226" spans="5:8">
      <c r="E226" s="2"/>
      <c r="F226" s="2"/>
      <c r="G226" s="2"/>
      <c r="H226" s="2"/>
    </row>
    <row r="227" spans="5:8">
      <c r="E227" s="2"/>
      <c r="F227" s="2"/>
      <c r="G227" s="2"/>
      <c r="H227" s="2"/>
    </row>
    <row r="228" spans="5:8">
      <c r="E228" s="2"/>
      <c r="F228" s="2"/>
      <c r="G228" s="2"/>
      <c r="H228" s="2"/>
    </row>
    <row r="229" spans="5:8">
      <c r="E229" s="4"/>
      <c r="F229" s="4"/>
      <c r="G229" s="4"/>
      <c r="H229" s="4"/>
    </row>
    <row r="230" spans="5:8">
      <c r="E230" s="2"/>
      <c r="F230" s="2"/>
      <c r="G230" s="2"/>
      <c r="H230" s="2"/>
    </row>
    <row r="231" spans="5:8">
      <c r="E231" s="2"/>
      <c r="F231" s="2"/>
      <c r="G231" s="2"/>
      <c r="H231" s="2"/>
    </row>
    <row r="232" spans="5:8">
      <c r="E232" s="2"/>
      <c r="F232" s="2"/>
      <c r="G232" s="2"/>
      <c r="H232" s="2"/>
    </row>
    <row r="233" spans="5:8">
      <c r="E233" s="2"/>
      <c r="F233" s="2"/>
      <c r="G233" s="2"/>
      <c r="H233" s="2"/>
    </row>
    <row r="234" spans="5:8">
      <c r="E234" s="2"/>
      <c r="F234" s="2"/>
      <c r="G234" s="2"/>
      <c r="H234" s="2"/>
    </row>
    <row r="235" spans="5:8">
      <c r="E235" s="2"/>
      <c r="F235" s="2"/>
      <c r="G235" s="2"/>
      <c r="H235" s="2"/>
    </row>
    <row r="236" spans="5:8">
      <c r="E236" s="2"/>
      <c r="F236" s="2"/>
      <c r="G236" s="2"/>
      <c r="H236" s="2"/>
    </row>
    <row r="237" spans="5:8">
      <c r="E237" s="4"/>
      <c r="F237" s="4"/>
      <c r="G237" s="4"/>
      <c r="H237" s="4"/>
    </row>
    <row r="238" spans="5:8">
      <c r="E238" s="2"/>
      <c r="F238" s="2"/>
      <c r="G238" s="2"/>
      <c r="H238" s="2"/>
    </row>
    <row r="239" spans="5:8">
      <c r="E239" s="2"/>
      <c r="F239" s="2"/>
      <c r="G239" s="2"/>
      <c r="H239" s="2"/>
    </row>
    <row r="240" spans="5:8">
      <c r="E240" s="2"/>
      <c r="F240" s="2"/>
      <c r="G240" s="2"/>
      <c r="H240" s="2"/>
    </row>
    <row r="241" spans="5:8">
      <c r="E241" s="4"/>
      <c r="F241" s="4"/>
      <c r="G241" s="4"/>
      <c r="H241" s="4"/>
    </row>
    <row r="242" spans="5:8">
      <c r="E242" s="2"/>
      <c r="F242" s="2"/>
      <c r="G242" s="2"/>
      <c r="H242" s="2"/>
    </row>
    <row r="243" spans="5:8">
      <c r="E243" s="2"/>
      <c r="F243" s="2"/>
      <c r="G243" s="2"/>
      <c r="H243" s="2"/>
    </row>
    <row r="244" spans="5:8">
      <c r="E244" s="4"/>
      <c r="F244" s="4"/>
      <c r="G244" s="4"/>
      <c r="H244" s="4"/>
    </row>
    <row r="245" spans="5:8">
      <c r="E245" s="4"/>
      <c r="F245" s="4"/>
      <c r="G245" s="4"/>
      <c r="H245" s="4"/>
    </row>
    <row r="246" spans="5:8">
      <c r="E246" s="4"/>
      <c r="F246" s="4"/>
      <c r="G246" s="4"/>
      <c r="H246" s="4"/>
    </row>
    <row r="247" spans="5:8">
      <c r="E247" s="2"/>
      <c r="F247" s="2"/>
      <c r="G247" s="2"/>
      <c r="H247" s="2"/>
    </row>
    <row r="248" spans="5:8">
      <c r="E248" s="2"/>
      <c r="F248" s="2"/>
      <c r="G248" s="2"/>
      <c r="H248" s="2"/>
    </row>
    <row r="249" spans="5:8">
      <c r="E249" s="2"/>
      <c r="F249" s="2"/>
      <c r="G249" s="2"/>
      <c r="H249" s="2"/>
    </row>
    <row r="250" spans="5:8">
      <c r="E250" s="4"/>
      <c r="F250" s="4"/>
      <c r="G250" s="4"/>
      <c r="H250" s="4"/>
    </row>
    <row r="251" spans="5:8">
      <c r="E251" s="4"/>
      <c r="F251" s="4"/>
      <c r="G251" s="4"/>
      <c r="H251" s="4"/>
    </row>
    <row r="252" spans="5:8">
      <c r="E252" s="2"/>
      <c r="F252" s="2"/>
      <c r="G252" s="2"/>
      <c r="H252" s="2"/>
    </row>
    <row r="253" spans="5:8">
      <c r="E253" s="2"/>
      <c r="F253" s="2"/>
      <c r="G253" s="2"/>
      <c r="H253" s="2"/>
    </row>
    <row r="254" spans="5:8">
      <c r="E254" s="2"/>
      <c r="F254" s="2"/>
      <c r="G254" s="2"/>
      <c r="H254" s="2"/>
    </row>
    <row r="255" spans="5:8">
      <c r="E255" s="2"/>
      <c r="F255" s="2"/>
      <c r="G255" s="2"/>
      <c r="H255" s="2"/>
    </row>
    <row r="256" spans="5:8">
      <c r="E256" s="2"/>
      <c r="F256" s="2"/>
      <c r="G256" s="2"/>
      <c r="H256" s="2"/>
    </row>
    <row r="257" spans="5:8">
      <c r="E257" s="2"/>
      <c r="F257" s="2"/>
      <c r="G257" s="2"/>
      <c r="H257" s="2"/>
    </row>
    <row r="258" spans="5:8">
      <c r="E258" s="2"/>
      <c r="F258" s="2"/>
      <c r="G258" s="2"/>
      <c r="H258" s="2"/>
    </row>
    <row r="259" spans="5:8">
      <c r="E259" s="2"/>
      <c r="F259" s="2"/>
      <c r="G259" s="2"/>
      <c r="H259" s="2"/>
    </row>
    <row r="260" spans="5:8">
      <c r="E260" s="2"/>
      <c r="F260" s="2"/>
      <c r="G260" s="2"/>
      <c r="H260" s="2"/>
    </row>
    <row r="261" spans="5:8">
      <c r="E261" s="2"/>
      <c r="F261" s="2"/>
      <c r="G261" s="2"/>
      <c r="H261" s="2"/>
    </row>
    <row r="262" spans="5:8">
      <c r="E262" s="2"/>
      <c r="F262" s="2"/>
      <c r="G262" s="2"/>
      <c r="H262" s="2"/>
    </row>
    <row r="263" spans="5:8">
      <c r="E263" s="4"/>
      <c r="F263" s="4"/>
      <c r="G263" s="4"/>
      <c r="H263" s="4"/>
    </row>
    <row r="264" spans="5:8">
      <c r="E264" s="2"/>
      <c r="F264" s="2"/>
      <c r="G264" s="2"/>
      <c r="H264" s="2"/>
    </row>
    <row r="265" spans="5:8">
      <c r="E265" s="2"/>
      <c r="F265" s="2"/>
      <c r="G265" s="2"/>
      <c r="H265" s="2"/>
    </row>
    <row r="266" spans="5:8">
      <c r="E266" s="2"/>
      <c r="F266" s="2"/>
      <c r="G266" s="2"/>
      <c r="H266" s="2"/>
    </row>
    <row r="267" spans="5:8">
      <c r="E267" s="2"/>
      <c r="F267" s="2"/>
      <c r="G267" s="2"/>
      <c r="H267" s="2"/>
    </row>
    <row r="268" spans="5:8">
      <c r="E268" s="2"/>
      <c r="F268" s="2"/>
      <c r="G268" s="2"/>
      <c r="H268" s="2"/>
    </row>
    <row r="269" spans="5:8">
      <c r="E269" s="2"/>
      <c r="F269" s="2"/>
      <c r="G269" s="2"/>
      <c r="H269" s="2"/>
    </row>
    <row r="270" spans="5:8">
      <c r="E270" s="2"/>
      <c r="F270" s="2"/>
      <c r="G270" s="2"/>
      <c r="H270" s="2"/>
    </row>
    <row r="271" spans="5:8">
      <c r="E271" s="2"/>
      <c r="F271" s="2"/>
      <c r="G271" s="2"/>
      <c r="H271" s="2"/>
    </row>
    <row r="272" spans="5:8">
      <c r="E272" s="4"/>
      <c r="F272" s="4"/>
      <c r="G272" s="4"/>
      <c r="H272" s="4"/>
    </row>
    <row r="273" spans="5:8">
      <c r="E273" s="2"/>
      <c r="F273" s="2"/>
      <c r="G273" s="2"/>
      <c r="H273" s="2"/>
    </row>
    <row r="274" spans="5:8">
      <c r="E274" s="2"/>
      <c r="F274" s="2"/>
      <c r="G274" s="2"/>
      <c r="H274" s="2"/>
    </row>
    <row r="275" spans="5:8">
      <c r="E275" s="2"/>
      <c r="F275" s="2"/>
      <c r="G275" s="2"/>
      <c r="H275" s="2"/>
    </row>
    <row r="276" spans="5:8">
      <c r="E276" s="2"/>
      <c r="F276" s="2"/>
      <c r="G276" s="2"/>
      <c r="H276" s="2"/>
    </row>
    <row r="277" spans="5:8">
      <c r="E277" s="4"/>
      <c r="F277" s="4"/>
      <c r="G277" s="4"/>
      <c r="H277" s="4"/>
    </row>
    <row r="278" spans="5:8">
      <c r="E278" s="2"/>
      <c r="F278" s="2"/>
      <c r="G278" s="2"/>
      <c r="H278" s="2"/>
    </row>
    <row r="279" spans="5:8">
      <c r="E279" s="2"/>
      <c r="F279" s="2"/>
      <c r="G279" s="2"/>
      <c r="H279" s="2"/>
    </row>
    <row r="280" spans="5:8">
      <c r="E280" s="4"/>
      <c r="F280" s="4"/>
      <c r="G280" s="4"/>
      <c r="H280" s="4"/>
    </row>
    <row r="281" spans="5:8">
      <c r="E281" s="4"/>
      <c r="F281" s="4"/>
      <c r="G281" s="4"/>
      <c r="H281" s="4"/>
    </row>
    <row r="282" spans="5:8">
      <c r="E282" s="4"/>
      <c r="F282" s="4"/>
      <c r="G282" s="4"/>
      <c r="H282" s="4"/>
    </row>
    <row r="283" spans="5:8">
      <c r="E283" s="2"/>
      <c r="F283" s="2"/>
      <c r="G283" s="2"/>
      <c r="H283" s="2"/>
    </row>
    <row r="284" spans="5:8">
      <c r="E284" s="2"/>
      <c r="F284" s="2"/>
      <c r="G284" s="2"/>
      <c r="H284" s="2"/>
    </row>
    <row r="285" spans="5:8">
      <c r="E285" s="2"/>
      <c r="F285" s="2"/>
      <c r="G285" s="2"/>
      <c r="H285" s="2"/>
    </row>
    <row r="286" spans="5:8">
      <c r="E286" s="2"/>
      <c r="F286" s="2"/>
      <c r="G286" s="2"/>
      <c r="H286" s="2"/>
    </row>
    <row r="287" spans="5:8">
      <c r="E287" s="4"/>
      <c r="F287" s="4"/>
      <c r="G287" s="4"/>
      <c r="H287" s="4"/>
    </row>
    <row r="288" spans="5:8">
      <c r="E288" s="2"/>
      <c r="F288" s="2"/>
      <c r="G288" s="2"/>
      <c r="H288" s="2"/>
    </row>
    <row r="289" spans="5:8">
      <c r="E289" s="2"/>
      <c r="F289" s="2"/>
      <c r="G289" s="2"/>
      <c r="H289" s="2"/>
    </row>
    <row r="290" spans="5:8">
      <c r="E290" s="2"/>
      <c r="F290" s="2"/>
      <c r="G290" s="2"/>
      <c r="H290" s="2"/>
    </row>
    <row r="291" spans="5:8">
      <c r="E291" s="2"/>
      <c r="F291" s="2"/>
      <c r="G291" s="2"/>
      <c r="H291" s="2"/>
    </row>
    <row r="292" spans="5:8">
      <c r="E292" s="2"/>
      <c r="F292" s="2"/>
      <c r="G292" s="2"/>
      <c r="H292" s="2"/>
    </row>
    <row r="293" spans="5:8">
      <c r="E293" s="2"/>
      <c r="F293" s="2"/>
      <c r="G293" s="2"/>
      <c r="H293" s="2"/>
    </row>
    <row r="294" spans="5:8">
      <c r="E294" s="2"/>
      <c r="F294" s="2"/>
      <c r="G294" s="2"/>
      <c r="H294" s="2"/>
    </row>
    <row r="295" spans="5:8">
      <c r="E295" s="2"/>
      <c r="F295" s="2"/>
      <c r="G295" s="2"/>
      <c r="H295" s="2"/>
    </row>
    <row r="296" spans="5:8">
      <c r="E296" s="4"/>
      <c r="F296" s="4"/>
      <c r="G296" s="4"/>
      <c r="H296" s="4"/>
    </row>
    <row r="297" spans="5:8">
      <c r="E297" s="2"/>
      <c r="F297" s="2"/>
      <c r="G297" s="2"/>
      <c r="H297" s="2"/>
    </row>
    <row r="298" spans="5:8">
      <c r="E298" s="2"/>
      <c r="F298" s="2"/>
      <c r="G298" s="2"/>
      <c r="H298" s="2"/>
    </row>
    <row r="299" spans="5:8">
      <c r="E299" s="2"/>
      <c r="F299" s="2"/>
      <c r="G299" s="2"/>
      <c r="H299" s="2"/>
    </row>
    <row r="300" spans="5:8">
      <c r="E300" s="2"/>
      <c r="F300" s="2"/>
      <c r="G300" s="2"/>
      <c r="H300" s="2"/>
    </row>
    <row r="301" spans="5:8">
      <c r="E301" s="2"/>
      <c r="F301" s="2"/>
      <c r="G301" s="2"/>
      <c r="H301" s="2"/>
    </row>
    <row r="302" spans="5:8">
      <c r="E302" s="4"/>
      <c r="F302" s="4"/>
      <c r="G302" s="4"/>
      <c r="H302" s="4"/>
    </row>
    <row r="303" spans="5:8">
      <c r="E303" s="2"/>
      <c r="F303" s="2"/>
      <c r="G303" s="2"/>
      <c r="H303" s="2"/>
    </row>
    <row r="304" spans="5:8">
      <c r="E304" s="2"/>
      <c r="F304" s="2"/>
      <c r="G304" s="2"/>
      <c r="H304" s="2"/>
    </row>
    <row r="305" spans="5:8">
      <c r="E305" s="2"/>
      <c r="F305" s="2"/>
      <c r="G305" s="2"/>
      <c r="H305" s="2"/>
    </row>
    <row r="306" spans="5:8">
      <c r="E306" s="4"/>
      <c r="F306" s="4"/>
      <c r="G306" s="4"/>
      <c r="H306" s="4"/>
    </row>
    <row r="307" spans="5:8">
      <c r="E307" s="4"/>
      <c r="F307" s="4"/>
      <c r="G307" s="4"/>
      <c r="H307" s="4"/>
    </row>
    <row r="308" spans="5:8">
      <c r="E308" s="2"/>
      <c r="F308" s="2"/>
      <c r="G308" s="2"/>
      <c r="H308" s="2"/>
    </row>
    <row r="309" spans="5:8">
      <c r="E309" s="2"/>
      <c r="F309" s="2"/>
      <c r="G309" s="2"/>
      <c r="H309" s="2"/>
    </row>
    <row r="310" spans="5:8">
      <c r="E310" s="2"/>
      <c r="F310" s="2"/>
      <c r="G310" s="2"/>
      <c r="H310" s="2"/>
    </row>
    <row r="311" spans="5:8">
      <c r="E311" s="4"/>
      <c r="F311" s="4"/>
      <c r="G311" s="4"/>
      <c r="H311" s="4"/>
    </row>
    <row r="312" spans="5:8">
      <c r="E312" s="2"/>
      <c r="F312" s="2"/>
      <c r="G312" s="2"/>
      <c r="H312" s="2"/>
    </row>
    <row r="313" spans="5:8">
      <c r="E313" s="2"/>
      <c r="F313" s="2"/>
      <c r="G313" s="2"/>
      <c r="H313" s="2"/>
    </row>
    <row r="314" spans="5:8">
      <c r="E314" s="2"/>
      <c r="F314" s="2"/>
      <c r="G314" s="2"/>
      <c r="H314" s="2"/>
    </row>
    <row r="315" spans="5:8">
      <c r="E315" s="2"/>
      <c r="F315" s="2"/>
      <c r="G315" s="2"/>
      <c r="H315" s="2"/>
    </row>
    <row r="316" spans="5:8">
      <c r="E316" s="2"/>
      <c r="F316" s="2"/>
      <c r="G316" s="2"/>
      <c r="H316" s="2"/>
    </row>
    <row r="317" spans="5:8">
      <c r="E317" s="2"/>
      <c r="F317" s="2"/>
      <c r="G317" s="2"/>
      <c r="H317" s="2"/>
    </row>
    <row r="318" spans="5:8">
      <c r="E318" s="2"/>
      <c r="F318" s="2"/>
      <c r="G318" s="2"/>
      <c r="H318" s="2"/>
    </row>
    <row r="319" spans="5:8">
      <c r="E319" s="2"/>
      <c r="F319" s="2"/>
      <c r="G319" s="2"/>
      <c r="H319" s="2"/>
    </row>
    <row r="320" spans="5:8">
      <c r="E320" s="2"/>
      <c r="F320" s="2"/>
      <c r="G320" s="2"/>
      <c r="H320" s="2"/>
    </row>
    <row r="321" spans="5:8">
      <c r="E321" s="2"/>
      <c r="F321" s="2"/>
      <c r="G321" s="2"/>
      <c r="H321" s="2"/>
    </row>
    <row r="322" spans="5:8">
      <c r="E322" s="4"/>
      <c r="F322" s="4"/>
      <c r="G322" s="4"/>
      <c r="H322" s="4"/>
    </row>
    <row r="323" spans="5:8">
      <c r="E323" s="2"/>
      <c r="F323" s="2"/>
      <c r="G323" s="2"/>
      <c r="H323" s="2"/>
    </row>
    <row r="324" spans="5:8">
      <c r="E324" s="2"/>
      <c r="F324" s="2"/>
      <c r="G324" s="2"/>
      <c r="H324" s="2"/>
    </row>
    <row r="325" spans="5:8">
      <c r="E325" s="4"/>
      <c r="F325" s="4"/>
      <c r="G325" s="4"/>
      <c r="H325" s="4"/>
    </row>
    <row r="326" spans="5:8">
      <c r="E326" s="2"/>
      <c r="F326" s="2"/>
      <c r="G326" s="2"/>
      <c r="H326" s="2"/>
    </row>
    <row r="327" spans="5:8">
      <c r="E327" s="2"/>
      <c r="F327" s="2"/>
      <c r="G327" s="2"/>
      <c r="H327" s="2"/>
    </row>
    <row r="328" spans="5:8">
      <c r="E328" s="4"/>
      <c r="F328" s="4"/>
      <c r="G328" s="4"/>
      <c r="H328" s="4"/>
    </row>
    <row r="329" spans="5:8">
      <c r="E329" s="2"/>
      <c r="F329" s="2"/>
      <c r="G329" s="2"/>
      <c r="H329" s="2"/>
    </row>
    <row r="330" spans="5:8">
      <c r="E330" s="2"/>
      <c r="F330" s="2"/>
      <c r="G330" s="2"/>
      <c r="H330" s="2"/>
    </row>
    <row r="331" spans="5:8">
      <c r="E331" s="2"/>
      <c r="F331" s="2"/>
      <c r="G331" s="2"/>
      <c r="H331" s="2"/>
    </row>
    <row r="332" spans="5:8">
      <c r="E332" s="2"/>
      <c r="F332" s="2"/>
      <c r="G332" s="2"/>
      <c r="H332" s="2"/>
    </row>
    <row r="333" spans="5:8">
      <c r="E333" s="2"/>
      <c r="F333" s="2"/>
      <c r="G333" s="2"/>
      <c r="H333" s="2"/>
    </row>
    <row r="334" spans="5:8">
      <c r="E334" s="2"/>
      <c r="F334" s="2"/>
      <c r="G334" s="2"/>
      <c r="H334" s="2"/>
    </row>
    <row r="335" spans="5:8">
      <c r="E335" s="2"/>
      <c r="F335" s="2"/>
      <c r="G335" s="2"/>
      <c r="H335" s="2"/>
    </row>
    <row r="336" spans="5:8">
      <c r="E336" s="4"/>
      <c r="F336" s="4"/>
      <c r="G336" s="4"/>
      <c r="H336" s="4"/>
    </row>
    <row r="337" spans="5:8">
      <c r="E337" s="2"/>
      <c r="F337" s="2"/>
      <c r="G337" s="2"/>
      <c r="H337" s="2"/>
    </row>
    <row r="338" spans="5:8">
      <c r="E338" s="2"/>
      <c r="F338" s="2"/>
      <c r="G338" s="2"/>
      <c r="H338" s="2"/>
    </row>
    <row r="339" spans="5:8">
      <c r="E339" s="4"/>
      <c r="F339" s="4"/>
      <c r="G339" s="4"/>
      <c r="H339" s="4"/>
    </row>
    <row r="340" spans="5:8">
      <c r="E340" s="2"/>
      <c r="F340" s="2"/>
      <c r="G340" s="2"/>
      <c r="H340" s="2"/>
    </row>
    <row r="341" spans="5:8">
      <c r="E341" s="2"/>
      <c r="F341" s="2"/>
      <c r="G341" s="2"/>
      <c r="H341" s="2"/>
    </row>
    <row r="342" spans="5:8">
      <c r="E342" s="2"/>
      <c r="F342" s="2"/>
      <c r="G342" s="2"/>
      <c r="H342" s="2"/>
    </row>
    <row r="343" spans="5:8">
      <c r="E343" s="4"/>
      <c r="F343" s="4"/>
      <c r="G343" s="4"/>
      <c r="H343" s="4"/>
    </row>
    <row r="344" spans="5:8">
      <c r="E344" s="4"/>
      <c r="F344" s="4"/>
      <c r="G344" s="4"/>
      <c r="H344" s="4"/>
    </row>
    <row r="345" spans="5:8">
      <c r="E345" s="2"/>
      <c r="F345" s="2"/>
      <c r="G345" s="2"/>
      <c r="H345" s="2"/>
    </row>
    <row r="346" spans="5:8">
      <c r="E346" s="2"/>
      <c r="F346" s="2"/>
      <c r="G346" s="2"/>
      <c r="H346" s="2"/>
    </row>
    <row r="347" spans="5:8">
      <c r="E347" s="4"/>
      <c r="F347" s="4"/>
      <c r="G347" s="4"/>
      <c r="H347" s="4"/>
    </row>
    <row r="348" spans="5:8">
      <c r="E348" s="2"/>
      <c r="F348" s="2"/>
      <c r="G348" s="2"/>
      <c r="H348" s="2"/>
    </row>
    <row r="349" spans="5:8">
      <c r="E349" s="2"/>
      <c r="F349" s="2"/>
      <c r="G349" s="2"/>
      <c r="H349" s="2"/>
    </row>
    <row r="350" spans="5:8">
      <c r="E350" s="4"/>
      <c r="F350" s="4"/>
      <c r="G350" s="4"/>
      <c r="H350" s="4"/>
    </row>
    <row r="351" spans="5:8">
      <c r="E351" s="2"/>
      <c r="F351" s="2"/>
      <c r="G351" s="2"/>
      <c r="H351" s="2"/>
    </row>
    <row r="352" spans="5:8">
      <c r="E352" s="2"/>
      <c r="F352" s="2"/>
      <c r="G352" s="2"/>
      <c r="H352" s="2"/>
    </row>
    <row r="353" spans="5:8">
      <c r="E353" s="4"/>
      <c r="F353" s="4"/>
      <c r="G353" s="4"/>
      <c r="H353" s="4"/>
    </row>
    <row r="354" spans="5:8">
      <c r="E354" s="4"/>
      <c r="F354" s="4"/>
      <c r="G354" s="4"/>
      <c r="H354" s="4"/>
    </row>
    <row r="355" spans="5:8">
      <c r="E355" s="2"/>
      <c r="F355" s="2"/>
      <c r="G355" s="2"/>
      <c r="H355" s="2"/>
    </row>
    <row r="356" spans="5:8">
      <c r="E356" s="2"/>
      <c r="F356" s="2"/>
      <c r="G356" s="2"/>
      <c r="H356" s="2"/>
    </row>
    <row r="357" spans="5:8">
      <c r="E357" s="2"/>
      <c r="F357" s="2"/>
      <c r="G357" s="2"/>
      <c r="H357" s="2"/>
    </row>
    <row r="358" spans="5:8">
      <c r="E358" s="4"/>
      <c r="F358" s="4"/>
      <c r="G358" s="4"/>
      <c r="H358" s="4"/>
    </row>
    <row r="359" spans="5:8">
      <c r="E359" s="2"/>
      <c r="F359" s="2"/>
      <c r="G359" s="2"/>
      <c r="H359" s="2"/>
    </row>
    <row r="360" spans="5:8">
      <c r="E360" s="2"/>
      <c r="F360" s="2"/>
      <c r="G360" s="2"/>
      <c r="H360" s="2"/>
    </row>
    <row r="361" spans="5:8">
      <c r="E361" s="4"/>
      <c r="F361" s="4"/>
      <c r="G361" s="4"/>
      <c r="H361" s="4"/>
    </row>
    <row r="362" spans="5:8">
      <c r="E362" s="4"/>
      <c r="F362" s="4"/>
      <c r="G362" s="4"/>
      <c r="H362" s="4"/>
    </row>
    <row r="363" spans="5:8">
      <c r="E363" s="4"/>
      <c r="F363" s="4"/>
      <c r="G363" s="4"/>
      <c r="H363" s="4"/>
    </row>
    <row r="364" spans="5:8">
      <c r="E364" s="2"/>
      <c r="F364" s="2"/>
      <c r="G364" s="2"/>
      <c r="H364" s="2"/>
    </row>
    <row r="365" spans="5:8">
      <c r="E365" s="2"/>
      <c r="F365" s="2"/>
      <c r="G365" s="2"/>
      <c r="H365" s="2"/>
    </row>
    <row r="366" spans="5:8">
      <c r="E366" s="2"/>
      <c r="F366" s="2"/>
      <c r="G366" s="2"/>
      <c r="H366" s="2"/>
    </row>
    <row r="367" spans="5:8">
      <c r="E367" s="2"/>
      <c r="F367" s="2"/>
      <c r="G367" s="2"/>
      <c r="H367" s="2"/>
    </row>
    <row r="368" spans="5:8">
      <c r="E368" s="4"/>
      <c r="F368" s="4"/>
      <c r="G368" s="4"/>
      <c r="H368" s="4"/>
    </row>
    <row r="369" spans="5:8">
      <c r="E369" s="2"/>
      <c r="F369" s="2"/>
      <c r="G369" s="2"/>
      <c r="H369" s="2"/>
    </row>
    <row r="370" spans="5:8">
      <c r="E370" s="2"/>
      <c r="F370" s="2"/>
      <c r="G370" s="2"/>
      <c r="H370" s="2"/>
    </row>
    <row r="371" spans="5:8">
      <c r="E371" s="2"/>
      <c r="F371" s="2"/>
      <c r="G371" s="2"/>
      <c r="H371" s="2"/>
    </row>
    <row r="372" spans="5:8">
      <c r="E372" s="2"/>
      <c r="F372" s="2"/>
      <c r="G372" s="2"/>
      <c r="H372" s="2"/>
    </row>
    <row r="373" spans="5:8">
      <c r="E373" s="2"/>
      <c r="F373" s="2"/>
      <c r="G373" s="2"/>
      <c r="H373" s="2"/>
    </row>
    <row r="374" spans="5:8">
      <c r="E374" s="2"/>
      <c r="F374" s="2"/>
      <c r="G374" s="2"/>
      <c r="H374" s="2"/>
    </row>
    <row r="375" spans="5:8">
      <c r="E375" s="2"/>
      <c r="F375" s="2"/>
      <c r="G375" s="2"/>
      <c r="H375" s="2"/>
    </row>
    <row r="376" spans="5:8">
      <c r="E376" s="2"/>
      <c r="F376" s="2"/>
      <c r="G376" s="2"/>
      <c r="H376" s="2"/>
    </row>
    <row r="377" spans="5:8">
      <c r="E377" s="2"/>
      <c r="F377" s="2"/>
      <c r="G377" s="2"/>
      <c r="H377" s="2"/>
    </row>
    <row r="378" spans="5:8">
      <c r="E378" s="2"/>
      <c r="F378" s="2"/>
      <c r="G378" s="2"/>
      <c r="H378" s="2"/>
    </row>
    <row r="379" spans="5:8">
      <c r="E379" s="2"/>
      <c r="F379" s="2"/>
      <c r="G379" s="2"/>
      <c r="H379" s="2"/>
    </row>
    <row r="380" spans="5:8">
      <c r="E380" s="2"/>
      <c r="F380" s="2"/>
      <c r="G380" s="2"/>
      <c r="H380" s="2"/>
    </row>
    <row r="381" spans="5:8">
      <c r="E381" s="4"/>
      <c r="F381" s="4"/>
      <c r="G381" s="4"/>
      <c r="H381" s="4"/>
    </row>
    <row r="382" spans="5:8">
      <c r="E382" s="2"/>
      <c r="F382" s="2"/>
      <c r="G382" s="2"/>
      <c r="H382" s="2"/>
    </row>
    <row r="383" spans="5:8">
      <c r="E383" s="2"/>
      <c r="F383" s="2"/>
      <c r="G383" s="2"/>
      <c r="H383" s="2"/>
    </row>
    <row r="384" spans="5:8">
      <c r="E384" s="2"/>
      <c r="F384" s="2"/>
      <c r="G384" s="2"/>
      <c r="H384" s="2"/>
    </row>
    <row r="385" spans="5:8">
      <c r="E385" s="2"/>
      <c r="F385" s="2"/>
      <c r="G385" s="2"/>
      <c r="H385" s="2"/>
    </row>
    <row r="386" spans="5:8">
      <c r="E386" s="2"/>
      <c r="F386" s="2"/>
      <c r="G386" s="2"/>
      <c r="H386" s="2"/>
    </row>
    <row r="387" spans="5:8">
      <c r="E387" s="2"/>
      <c r="F387" s="2"/>
      <c r="G387" s="2"/>
      <c r="H387" s="2"/>
    </row>
    <row r="388" spans="5:8">
      <c r="E388" s="2"/>
      <c r="F388" s="2"/>
      <c r="G388" s="2"/>
      <c r="H388" s="2"/>
    </row>
    <row r="389" spans="5:8">
      <c r="E389" s="2"/>
      <c r="F389" s="2"/>
      <c r="G389" s="2"/>
      <c r="H389" s="2"/>
    </row>
    <row r="390" spans="5:8">
      <c r="E390" s="2"/>
      <c r="F390" s="2"/>
      <c r="G390" s="2"/>
      <c r="H390" s="2"/>
    </row>
    <row r="391" spans="5:8">
      <c r="E391" s="2"/>
      <c r="F391" s="2"/>
      <c r="G391" s="2"/>
      <c r="H391" s="2"/>
    </row>
    <row r="392" spans="5:8">
      <c r="E392" s="2"/>
      <c r="F392" s="2"/>
      <c r="G392" s="2"/>
      <c r="H392" s="2"/>
    </row>
    <row r="393" spans="5:8">
      <c r="E393" s="2"/>
      <c r="F393" s="2"/>
      <c r="G393" s="2"/>
      <c r="H393" s="2"/>
    </row>
    <row r="394" spans="5:8">
      <c r="E394" s="2"/>
      <c r="F394" s="2"/>
      <c r="G394" s="2"/>
      <c r="H394" s="2"/>
    </row>
    <row r="395" spans="5:8">
      <c r="E395" s="2"/>
      <c r="F395" s="2"/>
      <c r="G395" s="2"/>
      <c r="H395" s="2"/>
    </row>
    <row r="396" spans="5:8">
      <c r="E396" s="4"/>
      <c r="F396" s="4"/>
      <c r="G396" s="4"/>
      <c r="H396" s="4"/>
    </row>
    <row r="397" spans="5:8">
      <c r="E397" s="2"/>
      <c r="F397" s="2"/>
      <c r="G397" s="2"/>
      <c r="H397" s="2"/>
    </row>
    <row r="398" spans="5:8">
      <c r="E398" s="2"/>
      <c r="F398" s="2"/>
      <c r="G398" s="2"/>
      <c r="H398" s="2"/>
    </row>
    <row r="399" spans="5:8">
      <c r="E399" s="2"/>
      <c r="F399" s="2"/>
      <c r="G399" s="2"/>
      <c r="H399" s="2"/>
    </row>
    <row r="400" spans="5:8">
      <c r="E400" s="4"/>
      <c r="F400" s="4"/>
      <c r="G400" s="4"/>
      <c r="H400" s="4"/>
    </row>
    <row r="401" spans="5:8">
      <c r="E401" s="4"/>
      <c r="F401" s="4"/>
      <c r="G401" s="4"/>
      <c r="H401" s="4"/>
    </row>
    <row r="402" spans="5:8">
      <c r="E402" s="2"/>
      <c r="F402" s="2"/>
      <c r="G402" s="2"/>
      <c r="H402" s="2"/>
    </row>
    <row r="403" spans="5:8">
      <c r="E403" s="2"/>
      <c r="F403" s="2"/>
      <c r="G403" s="2"/>
      <c r="H403" s="2"/>
    </row>
    <row r="404" spans="5:8">
      <c r="E404" s="2"/>
      <c r="F404" s="2"/>
      <c r="G404" s="2"/>
      <c r="H404" s="2"/>
    </row>
    <row r="405" spans="5:8">
      <c r="E405" s="4"/>
      <c r="F405" s="4"/>
      <c r="G405" s="4"/>
      <c r="H405" s="4"/>
    </row>
    <row r="406" spans="5:8">
      <c r="E406" s="2"/>
      <c r="F406" s="2"/>
      <c r="G406" s="2"/>
      <c r="H406" s="2"/>
    </row>
    <row r="407" spans="5:8">
      <c r="E407" s="2"/>
      <c r="F407" s="2"/>
      <c r="G407" s="2"/>
      <c r="H407" s="2"/>
    </row>
    <row r="408" spans="5:8">
      <c r="E408" s="2"/>
      <c r="F408" s="2"/>
      <c r="G408" s="2"/>
      <c r="H408" s="2"/>
    </row>
    <row r="409" spans="5:8">
      <c r="E409" s="2"/>
      <c r="F409" s="2"/>
      <c r="G409" s="2"/>
      <c r="H409" s="2"/>
    </row>
    <row r="410" spans="5:8">
      <c r="E410" s="2"/>
      <c r="F410" s="2"/>
      <c r="G410" s="2"/>
      <c r="H410" s="2"/>
    </row>
    <row r="411" spans="5:8">
      <c r="E411" s="2"/>
      <c r="F411" s="2"/>
      <c r="G411" s="2"/>
      <c r="H411" s="2"/>
    </row>
    <row r="412" spans="5:8">
      <c r="E412" s="4"/>
      <c r="F412" s="4"/>
      <c r="G412" s="4"/>
      <c r="H412" s="4"/>
    </row>
    <row r="413" spans="5:8">
      <c r="E413" s="2"/>
      <c r="F413" s="2"/>
      <c r="G413" s="2"/>
      <c r="H413" s="2"/>
    </row>
    <row r="414" spans="5:8">
      <c r="E414" s="2"/>
      <c r="F414" s="2"/>
      <c r="G414" s="2"/>
      <c r="H414" s="2"/>
    </row>
    <row r="415" spans="5:8">
      <c r="E415" s="2"/>
      <c r="F415" s="2"/>
      <c r="G415" s="2"/>
      <c r="H415" s="2"/>
    </row>
    <row r="416" spans="5:8">
      <c r="E416" s="4"/>
      <c r="F416" s="4"/>
      <c r="G416" s="4"/>
      <c r="H416" s="4"/>
    </row>
    <row r="417" spans="5:8">
      <c r="E417" s="2"/>
      <c r="F417" s="2"/>
      <c r="G417" s="2"/>
      <c r="H417" s="2"/>
    </row>
    <row r="418" spans="5:8">
      <c r="E418" s="2"/>
      <c r="F418" s="2"/>
      <c r="G418" s="2"/>
      <c r="H418" s="2"/>
    </row>
    <row r="419" spans="5:8">
      <c r="E419" s="2"/>
      <c r="F419" s="2"/>
      <c r="G419" s="2"/>
      <c r="H419" s="2"/>
    </row>
    <row r="420" spans="5:8">
      <c r="E420" s="2"/>
      <c r="F420" s="2"/>
      <c r="G420" s="2"/>
      <c r="H420" s="2"/>
    </row>
    <row r="421" spans="5:8">
      <c r="E421" s="2"/>
      <c r="F421" s="2"/>
      <c r="G421" s="2"/>
      <c r="H421" s="2"/>
    </row>
    <row r="422" spans="5:8">
      <c r="E422" s="2"/>
      <c r="F422" s="2"/>
      <c r="G422" s="2"/>
      <c r="H422" s="2"/>
    </row>
    <row r="423" spans="5:8">
      <c r="E423" s="2"/>
      <c r="F423" s="2"/>
      <c r="G423" s="2"/>
      <c r="H423" s="2"/>
    </row>
    <row r="424" spans="5:8">
      <c r="E424" s="2"/>
      <c r="F424" s="2"/>
      <c r="G424" s="2"/>
      <c r="H424" s="2"/>
    </row>
    <row r="425" spans="5:8">
      <c r="E425" s="2"/>
      <c r="F425" s="2"/>
      <c r="G425" s="2"/>
      <c r="H425" s="2"/>
    </row>
    <row r="426" spans="5:8">
      <c r="E426" s="2"/>
      <c r="F426" s="2"/>
      <c r="G426" s="2"/>
      <c r="H426" s="2"/>
    </row>
    <row r="427" spans="5:8">
      <c r="E427" s="2"/>
      <c r="F427" s="2"/>
      <c r="G427" s="2"/>
      <c r="H427" s="2"/>
    </row>
    <row r="428" spans="5:8">
      <c r="E428" s="2"/>
      <c r="F428" s="2"/>
      <c r="G428" s="2"/>
      <c r="H428" s="2"/>
    </row>
    <row r="429" spans="5:8">
      <c r="E429" s="2"/>
      <c r="F429" s="2"/>
      <c r="G429" s="2"/>
      <c r="H429" s="2"/>
    </row>
    <row r="430" spans="5:8">
      <c r="E430" s="2"/>
      <c r="F430" s="2"/>
      <c r="G430" s="2"/>
      <c r="H430" s="2"/>
    </row>
    <row r="431" spans="5:8">
      <c r="E431" s="2"/>
      <c r="F431" s="2"/>
      <c r="G431" s="2"/>
      <c r="H431" s="2"/>
    </row>
    <row r="432" spans="5:8">
      <c r="E432" s="4"/>
      <c r="F432" s="4"/>
      <c r="G432" s="4"/>
      <c r="H432" s="4"/>
    </row>
    <row r="433" spans="5:8">
      <c r="E433" s="2"/>
      <c r="F433" s="2"/>
      <c r="G433" s="2"/>
      <c r="H433" s="2"/>
    </row>
    <row r="434" spans="5:8">
      <c r="E434" s="2"/>
      <c r="F434" s="2"/>
      <c r="G434" s="2"/>
      <c r="H434" s="2"/>
    </row>
    <row r="435" spans="5:8">
      <c r="E435" s="4"/>
      <c r="F435" s="4"/>
      <c r="G435" s="4"/>
      <c r="H435" s="4"/>
    </row>
    <row r="436" spans="5:8">
      <c r="E436" s="4"/>
      <c r="F436" s="4"/>
      <c r="G436" s="4"/>
      <c r="H436" s="4"/>
    </row>
    <row r="437" spans="5:8">
      <c r="E437" s="4"/>
      <c r="F437" s="4"/>
      <c r="G437" s="4"/>
      <c r="H437" s="4"/>
    </row>
    <row r="438" spans="5:8">
      <c r="E438" s="4"/>
      <c r="F438" s="4"/>
      <c r="G438" s="4"/>
      <c r="H438" s="4"/>
    </row>
    <row r="439" spans="5:8">
      <c r="E439" s="2"/>
      <c r="F439" s="2"/>
      <c r="G439" s="2"/>
      <c r="H439" s="2"/>
    </row>
    <row r="440" spans="5:8">
      <c r="E440" s="2"/>
      <c r="F440" s="2"/>
      <c r="G440" s="2"/>
      <c r="H440" s="2"/>
    </row>
    <row r="441" spans="5:8">
      <c r="E441" s="2"/>
      <c r="F441" s="2"/>
      <c r="G441" s="2"/>
      <c r="H441" s="2"/>
    </row>
    <row r="442" spans="5:8">
      <c r="E442" s="4"/>
      <c r="F442" s="4"/>
      <c r="G442" s="4"/>
      <c r="H442" s="4"/>
    </row>
    <row r="443" spans="5:8">
      <c r="E443" s="2"/>
      <c r="F443" s="2"/>
      <c r="G443" s="2"/>
      <c r="H443" s="2"/>
    </row>
    <row r="444" spans="5:8">
      <c r="E444" s="2"/>
      <c r="F444" s="2"/>
      <c r="G444" s="2"/>
      <c r="H444" s="2"/>
    </row>
    <row r="445" spans="5:8">
      <c r="E445" s="4"/>
      <c r="F445" s="4"/>
      <c r="G445" s="4"/>
      <c r="H445" s="4"/>
    </row>
    <row r="446" spans="5:8">
      <c r="E446" s="2"/>
      <c r="F446" s="2"/>
      <c r="G446" s="2"/>
      <c r="H446" s="2"/>
    </row>
    <row r="447" spans="5:8">
      <c r="E447" s="2"/>
      <c r="F447" s="2"/>
      <c r="G447" s="2"/>
      <c r="H447" s="2"/>
    </row>
    <row r="448" spans="5:8">
      <c r="E448" s="4"/>
      <c r="F448" s="4"/>
      <c r="G448" s="4"/>
      <c r="H448" s="4"/>
    </row>
    <row r="449" spans="5:8">
      <c r="E449" s="4"/>
      <c r="F449" s="4"/>
      <c r="G449" s="4"/>
      <c r="H449" s="4"/>
    </row>
    <row r="450" spans="5:8">
      <c r="E450" s="2"/>
      <c r="F450" s="2"/>
      <c r="G450" s="2"/>
      <c r="H450" s="2"/>
    </row>
    <row r="451" spans="5:8">
      <c r="E451" s="2"/>
      <c r="F451" s="2"/>
      <c r="G451" s="2"/>
      <c r="H451" s="2"/>
    </row>
    <row r="452" spans="5:8">
      <c r="E452" s="2"/>
      <c r="F452" s="2"/>
      <c r="G452" s="2"/>
      <c r="H452" s="2"/>
    </row>
    <row r="453" spans="5:8">
      <c r="E453" s="2"/>
      <c r="F453" s="2"/>
      <c r="G453" s="2"/>
      <c r="H453" s="2"/>
    </row>
    <row r="454" spans="5:8">
      <c r="E454" s="4"/>
      <c r="F454" s="4"/>
      <c r="G454" s="4"/>
      <c r="H454" s="4"/>
    </row>
    <row r="455" spans="5:8">
      <c r="E455" s="2"/>
      <c r="F455" s="2"/>
      <c r="G455" s="2"/>
      <c r="H455" s="2"/>
    </row>
    <row r="456" spans="5:8">
      <c r="E456" s="2"/>
      <c r="F456" s="2"/>
      <c r="G456" s="2"/>
      <c r="H456" s="2"/>
    </row>
    <row r="457" spans="5:8">
      <c r="E457" s="2"/>
      <c r="F457" s="2"/>
      <c r="G457" s="2"/>
      <c r="H457" s="2"/>
    </row>
    <row r="458" spans="5:8">
      <c r="E458" s="2"/>
      <c r="F458" s="2"/>
      <c r="G458" s="2"/>
      <c r="H458" s="2"/>
    </row>
    <row r="459" spans="5:8">
      <c r="E459" s="2"/>
      <c r="F459" s="2"/>
      <c r="G459" s="2"/>
      <c r="H459" s="2"/>
    </row>
    <row r="460" spans="5:8">
      <c r="E460" s="4"/>
      <c r="F460" s="4"/>
      <c r="G460" s="4"/>
      <c r="H460" s="4"/>
    </row>
    <row r="461" spans="5:8">
      <c r="E461" s="2"/>
      <c r="F461" s="2"/>
      <c r="G461" s="2"/>
      <c r="H461" s="2"/>
    </row>
    <row r="462" spans="5:8">
      <c r="E462" s="2"/>
      <c r="F462" s="2"/>
      <c r="G462" s="2"/>
      <c r="H462" s="2"/>
    </row>
    <row r="463" spans="5:8">
      <c r="E463" s="4"/>
      <c r="F463" s="4"/>
      <c r="G463" s="4"/>
      <c r="H463" s="4"/>
    </row>
    <row r="464" spans="5:8">
      <c r="E464" s="2"/>
      <c r="F464" s="2"/>
      <c r="G464" s="2"/>
      <c r="H464" s="2"/>
    </row>
    <row r="465" spans="5:8">
      <c r="E465" s="2"/>
      <c r="F465" s="2"/>
      <c r="G465" s="2"/>
      <c r="H465" s="2"/>
    </row>
    <row r="466" spans="5:8">
      <c r="E466" s="2"/>
      <c r="F466" s="2"/>
      <c r="G466" s="2"/>
      <c r="H466" s="2"/>
    </row>
    <row r="467" spans="5:8">
      <c r="E467" s="2"/>
      <c r="F467" s="2"/>
      <c r="G467" s="2"/>
      <c r="H467" s="2"/>
    </row>
    <row r="468" spans="5:8">
      <c r="E468" s="2"/>
      <c r="F468" s="2"/>
      <c r="G468" s="2"/>
      <c r="H468" s="2"/>
    </row>
    <row r="469" spans="5:8">
      <c r="E469" s="2"/>
      <c r="F469" s="2"/>
      <c r="G469" s="2"/>
      <c r="H469" s="2"/>
    </row>
    <row r="470" spans="5:8">
      <c r="E470" s="2"/>
      <c r="F470" s="2"/>
      <c r="G470" s="2"/>
      <c r="H470" s="2"/>
    </row>
    <row r="471" spans="5:8">
      <c r="E471" s="2"/>
      <c r="F471" s="2"/>
      <c r="G471" s="2"/>
      <c r="H471" s="2"/>
    </row>
    <row r="472" spans="5:8">
      <c r="E472" s="2"/>
      <c r="F472" s="2"/>
      <c r="G472" s="2"/>
      <c r="H472" s="2"/>
    </row>
    <row r="473" spans="5:8">
      <c r="E473" s="4"/>
      <c r="F473" s="4"/>
      <c r="G473" s="4"/>
      <c r="H473" s="4"/>
    </row>
    <row r="474" spans="5:8">
      <c r="E474" s="2"/>
      <c r="F474" s="2"/>
      <c r="G474" s="2"/>
      <c r="H474" s="2"/>
    </row>
    <row r="475" spans="5:8">
      <c r="E475" s="2"/>
      <c r="F475" s="2"/>
      <c r="G475" s="2"/>
      <c r="H475" s="2"/>
    </row>
    <row r="476" spans="5:8">
      <c r="E476" s="4"/>
      <c r="F476" s="4"/>
      <c r="G476" s="4"/>
      <c r="H476" s="4"/>
    </row>
    <row r="477" spans="5:8">
      <c r="E477" s="2"/>
      <c r="F477" s="2"/>
      <c r="G477" s="2"/>
      <c r="H477" s="2"/>
    </row>
    <row r="478" spans="5:8">
      <c r="E478" s="2"/>
      <c r="F478" s="2"/>
      <c r="G478" s="2"/>
      <c r="H478" s="2"/>
    </row>
    <row r="479" spans="5:8">
      <c r="E479" s="2"/>
      <c r="F479" s="2"/>
      <c r="G479" s="2"/>
      <c r="H479" s="2"/>
    </row>
    <row r="480" spans="5:8">
      <c r="E480" s="2"/>
      <c r="F480" s="2"/>
      <c r="G480" s="2"/>
      <c r="H480" s="2"/>
    </row>
    <row r="481" spans="5:8">
      <c r="E481" s="2"/>
      <c r="F481" s="2"/>
      <c r="G481" s="2"/>
      <c r="H481" s="2"/>
    </row>
    <row r="482" spans="5:8">
      <c r="E482" s="2"/>
      <c r="F482" s="2"/>
      <c r="G482" s="2"/>
      <c r="H482" s="2"/>
    </row>
    <row r="483" spans="5:8">
      <c r="E483" s="2"/>
      <c r="F483" s="2"/>
      <c r="G483" s="2"/>
      <c r="H483" s="2"/>
    </row>
    <row r="484" spans="5:8">
      <c r="E484" s="2"/>
      <c r="F484" s="2"/>
      <c r="G484" s="2"/>
      <c r="H484" s="2"/>
    </row>
    <row r="485" spans="5:8">
      <c r="E485" s="4"/>
      <c r="F485" s="4"/>
      <c r="G485" s="4"/>
      <c r="H485" s="4"/>
    </row>
    <row r="486" spans="5:8">
      <c r="E486" s="4"/>
      <c r="F486" s="4"/>
      <c r="G486" s="4"/>
      <c r="H486" s="4"/>
    </row>
    <row r="487" spans="5:8">
      <c r="E487" s="4"/>
      <c r="F487" s="4"/>
      <c r="G487" s="4"/>
      <c r="H487" s="4"/>
    </row>
    <row r="488" spans="5:8">
      <c r="E488" s="2"/>
      <c r="F488" s="2"/>
      <c r="G488" s="2"/>
      <c r="H488" s="2"/>
    </row>
    <row r="489" spans="5:8">
      <c r="E489" s="2"/>
      <c r="F489" s="2"/>
      <c r="G489" s="2"/>
      <c r="H489" s="2"/>
    </row>
    <row r="490" spans="5:8">
      <c r="E490" s="4"/>
      <c r="F490" s="4"/>
      <c r="G490" s="4"/>
      <c r="H490" s="4"/>
    </row>
    <row r="491" spans="5:8">
      <c r="E491" s="2"/>
      <c r="F491" s="2"/>
      <c r="G491" s="2"/>
      <c r="H491" s="2"/>
    </row>
    <row r="492" spans="5:8">
      <c r="E492" s="2"/>
      <c r="F492" s="2"/>
      <c r="G492" s="2"/>
      <c r="H492" s="2"/>
    </row>
    <row r="493" spans="5:8">
      <c r="E493" s="2"/>
      <c r="F493" s="2"/>
      <c r="G493" s="2"/>
      <c r="H493" s="2"/>
    </row>
    <row r="494" spans="5:8">
      <c r="E494" s="2"/>
      <c r="F494" s="2"/>
      <c r="G494" s="2"/>
      <c r="H494" s="2"/>
    </row>
    <row r="495" spans="5:8">
      <c r="E495" s="2"/>
      <c r="F495" s="2"/>
      <c r="G495" s="2"/>
      <c r="H495" s="2"/>
    </row>
    <row r="496" spans="5:8">
      <c r="E496" s="2"/>
      <c r="F496" s="2"/>
      <c r="G496" s="2"/>
      <c r="H496" s="2"/>
    </row>
    <row r="497" spans="5:8">
      <c r="E497" s="2"/>
      <c r="F497" s="2"/>
      <c r="G497" s="2"/>
      <c r="H497" s="2"/>
    </row>
    <row r="498" spans="5:8">
      <c r="E498" s="4"/>
      <c r="F498" s="4"/>
      <c r="G498" s="4"/>
      <c r="H498" s="4"/>
    </row>
    <row r="499" spans="5:8">
      <c r="E499" s="4"/>
      <c r="F499" s="4"/>
      <c r="G499" s="4"/>
      <c r="H499" s="4"/>
    </row>
    <row r="500" spans="5:8">
      <c r="E500" s="2"/>
      <c r="F500" s="2"/>
      <c r="G500" s="2"/>
      <c r="H500" s="2"/>
    </row>
    <row r="501" spans="5:8">
      <c r="E501" s="2"/>
      <c r="F501" s="2"/>
      <c r="G501" s="2"/>
      <c r="H501" s="2"/>
    </row>
    <row r="502" spans="5:8">
      <c r="E502" s="4"/>
      <c r="F502" s="4"/>
      <c r="G502" s="4"/>
      <c r="H502" s="4"/>
    </row>
    <row r="503" spans="5:8">
      <c r="E503" s="2"/>
      <c r="F503" s="2"/>
      <c r="G503" s="2"/>
      <c r="H503" s="2"/>
    </row>
    <row r="504" spans="5:8">
      <c r="E504" s="2"/>
      <c r="F504" s="2"/>
      <c r="G504" s="2"/>
      <c r="H504" s="2"/>
    </row>
    <row r="505" spans="5:8">
      <c r="E505" s="4"/>
      <c r="F505" s="4"/>
      <c r="G505" s="4"/>
      <c r="H505" s="4"/>
    </row>
    <row r="506" spans="5:8">
      <c r="E506" s="4"/>
      <c r="F506" s="4"/>
      <c r="G506" s="4"/>
      <c r="H506" s="4"/>
    </row>
    <row r="507" spans="5:8">
      <c r="E507" s="4"/>
      <c r="F507" s="4"/>
      <c r="G507" s="4"/>
      <c r="H507" s="4"/>
    </row>
    <row r="508" spans="5:8">
      <c r="E508" s="4"/>
      <c r="F508" s="4"/>
      <c r="G508" s="4"/>
      <c r="H508" s="4"/>
    </row>
    <row r="509" spans="5:8">
      <c r="E509" s="4"/>
      <c r="F509" s="4"/>
      <c r="G509" s="4"/>
      <c r="H509" s="4"/>
    </row>
    <row r="510" spans="5:8">
      <c r="E510" s="2"/>
      <c r="F510" s="2"/>
      <c r="G510" s="2"/>
      <c r="H510" s="2"/>
    </row>
    <row r="511" spans="5:8">
      <c r="E511" s="2"/>
      <c r="F511" s="2"/>
      <c r="G511" s="2"/>
      <c r="H511" s="2"/>
    </row>
    <row r="512" spans="5:8">
      <c r="E512" s="2"/>
      <c r="F512" s="2"/>
      <c r="G512" s="2"/>
      <c r="H512" s="2"/>
    </row>
    <row r="513" spans="5:8">
      <c r="E513" s="2"/>
      <c r="F513" s="2"/>
      <c r="G513" s="2"/>
      <c r="H513" s="2"/>
    </row>
    <row r="514" spans="5:8">
      <c r="E514" s="2"/>
      <c r="F514" s="2"/>
      <c r="G514" s="2"/>
      <c r="H514" s="2"/>
    </row>
    <row r="515" spans="5:8">
      <c r="E515" s="2"/>
      <c r="F515" s="2"/>
      <c r="G515" s="2"/>
      <c r="H515" s="2"/>
    </row>
    <row r="516" spans="5:8">
      <c r="E516" s="2"/>
      <c r="F516" s="2"/>
      <c r="G516" s="2"/>
      <c r="H516" s="2"/>
    </row>
    <row r="517" spans="5:8">
      <c r="E517" s="2"/>
      <c r="F517" s="2"/>
      <c r="G517" s="2"/>
      <c r="H517" s="2"/>
    </row>
    <row r="518" spans="5:8">
      <c r="E518" s="2"/>
      <c r="F518" s="2"/>
      <c r="G518" s="2"/>
      <c r="H518" s="2"/>
    </row>
    <row r="519" spans="5:8">
      <c r="E519" s="2"/>
      <c r="F519" s="2"/>
      <c r="G519" s="2"/>
      <c r="H519" s="2"/>
    </row>
    <row r="520" spans="5:8">
      <c r="E520" s="2"/>
      <c r="F520" s="2"/>
      <c r="G520" s="2"/>
      <c r="H520" s="2"/>
    </row>
    <row r="521" spans="5:8">
      <c r="E521" s="2"/>
      <c r="F521" s="2"/>
      <c r="G521" s="2"/>
      <c r="H521" s="2"/>
    </row>
    <row r="522" spans="5:8">
      <c r="E522" s="2"/>
      <c r="F522" s="2"/>
      <c r="G522" s="2"/>
      <c r="H522" s="2"/>
    </row>
    <row r="523" spans="5:8">
      <c r="E523" s="2"/>
      <c r="F523" s="2"/>
      <c r="G523" s="2"/>
      <c r="H523" s="2"/>
    </row>
    <row r="524" spans="5:8">
      <c r="E524" s="2"/>
      <c r="F524" s="2"/>
      <c r="G524" s="2"/>
      <c r="H524" s="2"/>
    </row>
    <row r="525" spans="5:8">
      <c r="E525" s="2"/>
      <c r="F525" s="2"/>
      <c r="G525" s="2"/>
      <c r="H525" s="2"/>
    </row>
    <row r="526" spans="5:8">
      <c r="E526" s="2"/>
      <c r="F526" s="2"/>
      <c r="G526" s="2"/>
      <c r="H526" s="2"/>
    </row>
    <row r="527" spans="5:8">
      <c r="E527" s="2"/>
      <c r="F527" s="2"/>
      <c r="G527" s="2"/>
      <c r="H527" s="2"/>
    </row>
    <row r="528" spans="5:8">
      <c r="E528" s="2"/>
      <c r="F528" s="2"/>
      <c r="G528" s="2"/>
      <c r="H528" s="2"/>
    </row>
    <row r="529" spans="5:8">
      <c r="E529" s="2"/>
      <c r="F529" s="2"/>
      <c r="G529" s="2"/>
      <c r="H529" s="2"/>
    </row>
    <row r="530" spans="5:8">
      <c r="E530" s="2"/>
      <c r="F530" s="2"/>
      <c r="G530" s="2"/>
      <c r="H530" s="2"/>
    </row>
    <row r="531" spans="5:8">
      <c r="E531" s="2"/>
      <c r="F531" s="2"/>
      <c r="G531" s="2"/>
      <c r="H531" s="2"/>
    </row>
    <row r="532" spans="5:8">
      <c r="E532" s="2"/>
      <c r="F532" s="2"/>
      <c r="G532" s="2"/>
      <c r="H532" s="2"/>
    </row>
    <row r="533" spans="5:8">
      <c r="E533" s="2"/>
      <c r="F533" s="2"/>
      <c r="G533" s="2"/>
      <c r="H533" s="2"/>
    </row>
    <row r="534" spans="5:8">
      <c r="E534" s="2"/>
      <c r="F534" s="2"/>
      <c r="G534" s="2"/>
      <c r="H534" s="2"/>
    </row>
    <row r="535" spans="5:8">
      <c r="E535" s="2"/>
      <c r="F535" s="2"/>
      <c r="G535" s="2"/>
      <c r="H535" s="2"/>
    </row>
    <row r="536" spans="5:8">
      <c r="E536" s="2"/>
      <c r="F536" s="2"/>
      <c r="G536" s="2"/>
      <c r="H536" s="2"/>
    </row>
    <row r="537" spans="5:8">
      <c r="E537" s="2"/>
      <c r="F537" s="2"/>
      <c r="G537" s="2"/>
      <c r="H537" s="2"/>
    </row>
    <row r="538" spans="5:8">
      <c r="E538" s="2"/>
      <c r="F538" s="2"/>
      <c r="G538" s="2"/>
      <c r="H538" s="2"/>
    </row>
    <row r="539" spans="5:8">
      <c r="E539" s="2"/>
      <c r="F539" s="2"/>
      <c r="G539" s="2"/>
      <c r="H539" s="2"/>
    </row>
    <row r="540" spans="5:8">
      <c r="E540" s="2"/>
      <c r="F540" s="2"/>
      <c r="G540" s="2"/>
      <c r="H540" s="2"/>
    </row>
    <row r="541" spans="5:8">
      <c r="E541" s="2"/>
      <c r="F541" s="2"/>
      <c r="G541" s="2"/>
      <c r="H541" s="2"/>
    </row>
    <row r="542" spans="5:8">
      <c r="E542" s="4"/>
      <c r="F542" s="4"/>
      <c r="G542" s="4"/>
      <c r="H542" s="4"/>
    </row>
    <row r="543" spans="5:8">
      <c r="E543" s="2"/>
      <c r="F543" s="2"/>
      <c r="G543" s="2"/>
      <c r="H543" s="2"/>
    </row>
    <row r="544" spans="5:8">
      <c r="E544" s="4"/>
      <c r="F544" s="4"/>
      <c r="G544" s="4"/>
      <c r="H544" s="4"/>
    </row>
    <row r="545" spans="5:8">
      <c r="E545" s="2"/>
      <c r="F545" s="2"/>
      <c r="G545" s="2"/>
      <c r="H545" s="2"/>
    </row>
    <row r="546" spans="5:8">
      <c r="E546" s="2"/>
      <c r="F546" s="2"/>
      <c r="G546" s="2"/>
      <c r="H546" s="2"/>
    </row>
    <row r="547" spans="5:8">
      <c r="E547" s="4"/>
      <c r="F547" s="4"/>
      <c r="G547" s="4"/>
      <c r="H547" s="4"/>
    </row>
    <row r="548" spans="5:8">
      <c r="E548" s="2"/>
      <c r="F548" s="2"/>
      <c r="G548" s="2"/>
      <c r="H548" s="2"/>
    </row>
    <row r="549" spans="5:8">
      <c r="E549" s="2"/>
      <c r="F549" s="2"/>
      <c r="G549" s="2"/>
      <c r="H549" s="2"/>
    </row>
    <row r="550" spans="5:8">
      <c r="E550" s="2"/>
      <c r="F550" s="2"/>
      <c r="G550" s="2"/>
      <c r="H550" s="2"/>
    </row>
    <row r="551" spans="5:8">
      <c r="E551" s="2"/>
      <c r="F551" s="2"/>
      <c r="G551" s="2"/>
      <c r="H551" s="2"/>
    </row>
    <row r="552" spans="5:8">
      <c r="E552" s="4"/>
      <c r="F552" s="4"/>
      <c r="G552" s="4"/>
      <c r="H552" s="4"/>
    </row>
    <row r="553" spans="5:8">
      <c r="E553" s="2"/>
      <c r="F553" s="2"/>
      <c r="G553" s="2"/>
      <c r="H553" s="2"/>
    </row>
    <row r="554" spans="5:8">
      <c r="E554" s="2"/>
      <c r="F554" s="2"/>
      <c r="G554" s="2"/>
      <c r="H554" s="2"/>
    </row>
    <row r="555" spans="5:8">
      <c r="E555" s="2"/>
      <c r="F555" s="2"/>
      <c r="G555" s="2"/>
      <c r="H555" s="2"/>
    </row>
    <row r="556" spans="5:8">
      <c r="E556" s="4"/>
      <c r="F556" s="4"/>
      <c r="G556" s="4"/>
      <c r="H556" s="4"/>
    </row>
    <row r="557" spans="5:8">
      <c r="E557" s="2"/>
      <c r="F557" s="2"/>
      <c r="G557" s="2"/>
      <c r="H557" s="2"/>
    </row>
    <row r="558" spans="5:8">
      <c r="E558" s="2"/>
      <c r="F558" s="2"/>
      <c r="G558" s="2"/>
      <c r="H558" s="2"/>
    </row>
    <row r="559" spans="5:8">
      <c r="E559" s="4"/>
      <c r="F559" s="4"/>
      <c r="G559" s="4"/>
      <c r="H559" s="4"/>
    </row>
    <row r="560" spans="5:8">
      <c r="E560" s="2"/>
      <c r="F560" s="2"/>
      <c r="G560" s="2"/>
      <c r="H560" s="2"/>
    </row>
    <row r="561" spans="5:8">
      <c r="E561" s="2"/>
      <c r="F561" s="2"/>
      <c r="G561" s="2"/>
      <c r="H561" s="2"/>
    </row>
    <row r="562" spans="5:8">
      <c r="E562" s="2"/>
      <c r="F562" s="2"/>
      <c r="G562" s="2"/>
      <c r="H562" s="2"/>
    </row>
    <row r="563" spans="5:8">
      <c r="E563" s="2"/>
      <c r="F563" s="2"/>
      <c r="G563" s="2"/>
      <c r="H563" s="2"/>
    </row>
    <row r="564" spans="5:8">
      <c r="E564" s="2"/>
      <c r="F564" s="2"/>
      <c r="G564" s="2"/>
      <c r="H564" s="2"/>
    </row>
    <row r="565" spans="5:8">
      <c r="E565" s="2"/>
      <c r="F565" s="2"/>
      <c r="G565" s="2"/>
      <c r="H565" s="2"/>
    </row>
    <row r="566" spans="5:8">
      <c r="E566" s="2"/>
      <c r="F566" s="2"/>
      <c r="G566" s="2"/>
      <c r="H566" s="2"/>
    </row>
    <row r="567" spans="5:8">
      <c r="E567" s="2"/>
      <c r="F567" s="2"/>
      <c r="G567" s="2"/>
      <c r="H567" s="2"/>
    </row>
    <row r="568" spans="5:8">
      <c r="E568" s="4"/>
      <c r="F568" s="4"/>
      <c r="G568" s="4"/>
      <c r="H568" s="4"/>
    </row>
    <row r="569" spans="5:8">
      <c r="E569" s="2"/>
      <c r="F569" s="2"/>
      <c r="G569" s="2"/>
      <c r="H569" s="2"/>
    </row>
    <row r="570" spans="5:8">
      <c r="E570" s="2"/>
      <c r="F570" s="2"/>
      <c r="G570" s="2"/>
      <c r="H570" s="2"/>
    </row>
    <row r="571" spans="5:8">
      <c r="E571" s="4"/>
      <c r="F571" s="4"/>
      <c r="G571" s="4"/>
      <c r="H571" s="4"/>
    </row>
    <row r="572" spans="5:8">
      <c r="E572" s="2"/>
      <c r="F572" s="2"/>
      <c r="G572" s="2"/>
      <c r="H572" s="2"/>
    </row>
    <row r="573" spans="5:8">
      <c r="E573" s="2"/>
      <c r="F573" s="2"/>
      <c r="G573" s="2"/>
      <c r="H573" s="2"/>
    </row>
    <row r="574" spans="5:8">
      <c r="E574" s="2"/>
      <c r="F574" s="2"/>
      <c r="G574" s="2"/>
      <c r="H574" s="2"/>
    </row>
    <row r="575" spans="5:8">
      <c r="E575" s="2"/>
      <c r="F575" s="2"/>
      <c r="G575" s="2"/>
      <c r="H575" s="2"/>
    </row>
    <row r="576" spans="5:8">
      <c r="E576" s="2"/>
      <c r="F576" s="2"/>
      <c r="G576" s="2"/>
      <c r="H576" s="2"/>
    </row>
    <row r="577" spans="5:8">
      <c r="E577" s="2"/>
      <c r="F577" s="2"/>
      <c r="G577" s="2"/>
      <c r="H577" s="2"/>
    </row>
    <row r="578" spans="5:8">
      <c r="E578" s="2"/>
      <c r="F578" s="2"/>
      <c r="G578" s="2"/>
      <c r="H578" s="2"/>
    </row>
    <row r="579" spans="5:8">
      <c r="E579" s="4"/>
      <c r="F579" s="4"/>
      <c r="G579" s="4"/>
      <c r="H579" s="4"/>
    </row>
    <row r="580" spans="5:8">
      <c r="E580" s="2"/>
      <c r="F580" s="2"/>
      <c r="G580" s="2"/>
      <c r="H580" s="2"/>
    </row>
    <row r="581" spans="5:8">
      <c r="E581" s="2"/>
      <c r="F581" s="2"/>
      <c r="G581" s="2"/>
      <c r="H581" s="2"/>
    </row>
    <row r="582" spans="5:8">
      <c r="E582" s="4"/>
      <c r="F582" s="4"/>
      <c r="G582" s="4"/>
      <c r="H582" s="4"/>
    </row>
    <row r="583" spans="5:8">
      <c r="E583" s="2"/>
      <c r="F583" s="2"/>
      <c r="G583" s="2"/>
      <c r="H583" s="2"/>
    </row>
    <row r="584" spans="5:8">
      <c r="E584" s="2"/>
      <c r="F584" s="2"/>
      <c r="G584" s="2"/>
      <c r="H584" s="2"/>
    </row>
    <row r="585" spans="5:8">
      <c r="E585" s="2"/>
      <c r="F585" s="2"/>
      <c r="G585" s="2"/>
      <c r="H585" s="2"/>
    </row>
    <row r="586" spans="5:8">
      <c r="E586" s="2"/>
      <c r="F586" s="2"/>
      <c r="G586" s="2"/>
      <c r="H586" s="2"/>
    </row>
    <row r="587" spans="5:8">
      <c r="E587" s="2"/>
      <c r="F587" s="2"/>
      <c r="G587" s="2"/>
      <c r="H587" s="2"/>
    </row>
    <row r="588" spans="5:8">
      <c r="E588" s="4"/>
      <c r="F588" s="4"/>
      <c r="G588" s="4"/>
      <c r="H588" s="4"/>
    </row>
    <row r="589" spans="5:8">
      <c r="E589" s="4"/>
      <c r="F589" s="4"/>
      <c r="G589" s="4"/>
      <c r="H589" s="4"/>
    </row>
    <row r="590" spans="5:8">
      <c r="E590" s="4"/>
      <c r="F590" s="4"/>
      <c r="G590" s="4"/>
      <c r="H590" s="4"/>
    </row>
    <row r="591" spans="5:8">
      <c r="E591" s="4"/>
      <c r="F591" s="4"/>
      <c r="G591" s="4"/>
      <c r="H591" s="4"/>
    </row>
    <row r="592" spans="5:8">
      <c r="E592" s="2"/>
      <c r="F592" s="2"/>
      <c r="G592" s="2"/>
      <c r="H592" s="2"/>
    </row>
    <row r="593" spans="5:8">
      <c r="E593" s="2"/>
      <c r="F593" s="2"/>
      <c r="G593" s="2"/>
      <c r="H593" s="2"/>
    </row>
    <row r="594" spans="5:8">
      <c r="E594" s="2"/>
      <c r="F594" s="2"/>
      <c r="G594" s="2"/>
      <c r="H594" s="2"/>
    </row>
    <row r="595" spans="5:8">
      <c r="E595" s="2"/>
      <c r="F595" s="2"/>
      <c r="G595" s="2"/>
      <c r="H595" s="2"/>
    </row>
    <row r="596" spans="5:8">
      <c r="E596" s="2"/>
      <c r="F596" s="2"/>
      <c r="G596" s="2"/>
      <c r="H596" s="2"/>
    </row>
    <row r="597" spans="5:8">
      <c r="E597" s="4"/>
      <c r="F597" s="4"/>
      <c r="G597" s="4"/>
      <c r="H597" s="4"/>
    </row>
    <row r="598" spans="5:8">
      <c r="E598" s="2"/>
      <c r="F598" s="2"/>
      <c r="G598" s="2"/>
      <c r="H598" s="2"/>
    </row>
    <row r="599" spans="5:8">
      <c r="E599" s="2"/>
      <c r="F599" s="2"/>
      <c r="G599" s="2"/>
      <c r="H599" s="2"/>
    </row>
    <row r="600" spans="5:8">
      <c r="E600" s="4"/>
      <c r="F600" s="4"/>
      <c r="G600" s="4"/>
      <c r="H600" s="4"/>
    </row>
    <row r="601" spans="5:8">
      <c r="E601" s="2"/>
      <c r="F601" s="2"/>
      <c r="G601" s="2"/>
      <c r="H601" s="2"/>
    </row>
    <row r="602" spans="5:8">
      <c r="E602" s="2"/>
      <c r="F602" s="2"/>
      <c r="G602" s="2"/>
      <c r="H602" s="2"/>
    </row>
    <row r="603" spans="5:8">
      <c r="E603" s="4"/>
      <c r="F603" s="4"/>
      <c r="G603" s="4"/>
      <c r="H603" s="4"/>
    </row>
    <row r="604" spans="5:8">
      <c r="E604" s="2"/>
      <c r="F604" s="2"/>
      <c r="G604" s="2"/>
      <c r="H604" s="2"/>
    </row>
    <row r="605" spans="5:8">
      <c r="E605" s="2"/>
      <c r="F605" s="2"/>
      <c r="G605" s="2"/>
      <c r="H605" s="2"/>
    </row>
    <row r="606" spans="5:8">
      <c r="E606" s="2"/>
      <c r="F606" s="2"/>
      <c r="G606" s="2"/>
      <c r="H606" s="2"/>
    </row>
    <row r="607" spans="5:8">
      <c r="E607" s="2"/>
      <c r="F607" s="2"/>
      <c r="G607" s="2"/>
      <c r="H607" s="2"/>
    </row>
    <row r="608" spans="5:8">
      <c r="E608" s="2"/>
      <c r="F608" s="2"/>
      <c r="G608" s="2"/>
      <c r="H608" s="2"/>
    </row>
    <row r="609" spans="5:8">
      <c r="E609" s="2"/>
      <c r="F609" s="2"/>
      <c r="G609" s="2"/>
      <c r="H609" s="2"/>
    </row>
    <row r="610" spans="5:8">
      <c r="E610" s="2"/>
      <c r="F610" s="2"/>
      <c r="G610" s="2"/>
      <c r="H610" s="2"/>
    </row>
    <row r="611" spans="5:8">
      <c r="E611" s="2"/>
      <c r="F611" s="2"/>
      <c r="G611" s="2"/>
      <c r="H611" s="2"/>
    </row>
    <row r="612" spans="5:8">
      <c r="E612" s="4"/>
      <c r="F612" s="4"/>
      <c r="G612" s="4"/>
      <c r="H612" s="4"/>
    </row>
    <row r="613" spans="5:8">
      <c r="E613" s="2"/>
      <c r="F613" s="2"/>
      <c r="G613" s="2"/>
      <c r="H613" s="2"/>
    </row>
    <row r="614" spans="5:8">
      <c r="E614" s="2"/>
      <c r="F614" s="2"/>
      <c r="G614" s="2"/>
      <c r="H614" s="2"/>
    </row>
    <row r="615" spans="5:8">
      <c r="E615" s="2"/>
      <c r="F615" s="2"/>
      <c r="G615" s="2"/>
      <c r="H615" s="2"/>
    </row>
    <row r="616" spans="5:8">
      <c r="E616" s="4"/>
      <c r="F616" s="4"/>
      <c r="G616" s="4"/>
      <c r="H616" s="4"/>
    </row>
    <row r="617" spans="5:8">
      <c r="E617" s="4"/>
      <c r="F617" s="4"/>
      <c r="G617" s="4"/>
      <c r="H617" s="4"/>
    </row>
    <row r="618" spans="5:8">
      <c r="E618" s="2"/>
      <c r="F618" s="2"/>
      <c r="G618" s="2"/>
      <c r="H618" s="2"/>
    </row>
    <row r="619" spans="5:8">
      <c r="E619" s="2"/>
      <c r="F619" s="2"/>
      <c r="G619" s="2"/>
      <c r="H619" s="2"/>
    </row>
    <row r="620" spans="5:8">
      <c r="E620" s="2"/>
      <c r="F620" s="2"/>
      <c r="G620" s="2"/>
      <c r="H620" s="2"/>
    </row>
    <row r="621" spans="5:8">
      <c r="E621" s="2"/>
      <c r="F621" s="2"/>
      <c r="G621" s="2"/>
      <c r="H621" s="2"/>
    </row>
    <row r="622" spans="5:8">
      <c r="E622" s="2"/>
      <c r="F622" s="2"/>
      <c r="G622" s="2"/>
      <c r="H622" s="2"/>
    </row>
    <row r="623" spans="5:8">
      <c r="E623" s="4"/>
      <c r="F623" s="4"/>
      <c r="G623" s="4"/>
      <c r="H623" s="4"/>
    </row>
    <row r="624" spans="5:8">
      <c r="E624" s="2"/>
      <c r="F624" s="2"/>
      <c r="G624" s="2"/>
      <c r="H624" s="2"/>
    </row>
    <row r="625" spans="5:8">
      <c r="E625" s="2"/>
      <c r="F625" s="2"/>
      <c r="G625" s="2"/>
      <c r="H625" s="2"/>
    </row>
    <row r="626" spans="5:8">
      <c r="E626" s="4"/>
      <c r="F626" s="4"/>
      <c r="G626" s="4"/>
      <c r="H626" s="4"/>
    </row>
    <row r="627" spans="5:8">
      <c r="E627" s="2"/>
      <c r="F627" s="2"/>
      <c r="G627" s="2"/>
      <c r="H627" s="2"/>
    </row>
    <row r="628" spans="5:8">
      <c r="E628" s="2"/>
      <c r="F628" s="2"/>
      <c r="G628" s="2"/>
      <c r="H628" s="2"/>
    </row>
    <row r="629" spans="5:8">
      <c r="E629" s="2"/>
      <c r="F629" s="2"/>
      <c r="G629" s="2"/>
      <c r="H629" s="2"/>
    </row>
    <row r="630" spans="5:8">
      <c r="E630" s="2"/>
      <c r="F630" s="2"/>
      <c r="G630" s="2"/>
      <c r="H630" s="2"/>
    </row>
    <row r="631" spans="5:8">
      <c r="E631" s="2"/>
      <c r="F631" s="2"/>
      <c r="G631" s="2"/>
      <c r="H631" s="2"/>
    </row>
    <row r="632" spans="5:8">
      <c r="E632" s="2"/>
      <c r="F632" s="2"/>
      <c r="G632" s="2"/>
      <c r="H632" s="2"/>
    </row>
    <row r="633" spans="5:8">
      <c r="E633" s="2"/>
      <c r="F633" s="2"/>
      <c r="G633" s="2"/>
      <c r="H633" s="2"/>
    </row>
    <row r="634" spans="5:8">
      <c r="E634" s="2"/>
      <c r="F634" s="2"/>
      <c r="G634" s="2"/>
      <c r="H634" s="2"/>
    </row>
    <row r="635" spans="5:8">
      <c r="E635" s="2"/>
      <c r="F635" s="2"/>
      <c r="G635" s="2"/>
      <c r="H635" s="2"/>
    </row>
    <row r="636" spans="5:8">
      <c r="E636" s="4"/>
      <c r="F636" s="4"/>
      <c r="G636" s="4"/>
      <c r="H636" s="4"/>
    </row>
    <row r="637" spans="5:8">
      <c r="E637" s="2"/>
      <c r="F637" s="2"/>
      <c r="G637" s="2"/>
      <c r="H637" s="2"/>
    </row>
    <row r="638" spans="5:8">
      <c r="E638" s="2"/>
      <c r="F638" s="2"/>
      <c r="G638" s="2"/>
      <c r="H638" s="2"/>
    </row>
    <row r="639" spans="5:8">
      <c r="E639" s="2"/>
      <c r="F639" s="2"/>
      <c r="G639" s="2"/>
      <c r="H639" s="2"/>
    </row>
    <row r="640" spans="5:8">
      <c r="E640" s="2"/>
      <c r="F640" s="2"/>
      <c r="G640" s="2"/>
      <c r="H640" s="2"/>
    </row>
    <row r="641" spans="5:8">
      <c r="E641" s="4"/>
      <c r="F641" s="4"/>
      <c r="G641" s="4"/>
      <c r="H641" s="4"/>
    </row>
    <row r="642" spans="5:8">
      <c r="E642" s="2"/>
      <c r="F642" s="2"/>
      <c r="G642" s="2"/>
      <c r="H642" s="2"/>
    </row>
    <row r="643" spans="5:8">
      <c r="E643" s="2"/>
      <c r="F643" s="2"/>
      <c r="G643" s="2"/>
      <c r="H643" s="2"/>
    </row>
    <row r="644" spans="5:8">
      <c r="E644" s="2"/>
      <c r="F644" s="2"/>
      <c r="G644" s="2"/>
      <c r="H644" s="2"/>
    </row>
    <row r="645" spans="5:8">
      <c r="E645" s="2"/>
      <c r="F645" s="2"/>
      <c r="G645" s="2"/>
      <c r="H645" s="2"/>
    </row>
    <row r="646" spans="5:8">
      <c r="E646" s="2"/>
      <c r="F646" s="2"/>
      <c r="G646" s="2"/>
      <c r="H646" s="2"/>
    </row>
    <row r="647" spans="5:8">
      <c r="E647" s="2"/>
      <c r="F647" s="2"/>
      <c r="G647" s="2"/>
      <c r="H647" s="2"/>
    </row>
    <row r="648" spans="5:8">
      <c r="E648" s="2"/>
      <c r="F648" s="2"/>
      <c r="G648" s="2"/>
      <c r="H648" s="2"/>
    </row>
    <row r="649" spans="5:8">
      <c r="E649" s="2"/>
      <c r="F649" s="2"/>
      <c r="G649" s="2"/>
      <c r="H649" s="2"/>
    </row>
    <row r="650" spans="5:8">
      <c r="E650" s="2"/>
      <c r="F650" s="2"/>
      <c r="G650" s="2"/>
      <c r="H650" s="2"/>
    </row>
    <row r="651" spans="5:8">
      <c r="E651" s="2"/>
      <c r="F651" s="2"/>
      <c r="G651" s="2"/>
      <c r="H651" s="2"/>
    </row>
    <row r="652" spans="5:8">
      <c r="E652" s="2"/>
      <c r="F652" s="2"/>
      <c r="G652" s="2"/>
      <c r="H652" s="2"/>
    </row>
    <row r="653" spans="5:8">
      <c r="E653" s="2"/>
      <c r="F653" s="2"/>
      <c r="G653" s="2"/>
      <c r="H653" s="2"/>
    </row>
    <row r="654" spans="5:8">
      <c r="E654" s="2"/>
      <c r="F654" s="2"/>
      <c r="G654" s="2"/>
      <c r="H654" s="2"/>
    </row>
    <row r="655" spans="5:8">
      <c r="E655" s="4"/>
      <c r="F655" s="4"/>
      <c r="G655" s="4"/>
      <c r="H655" s="4"/>
    </row>
    <row r="656" spans="5:8">
      <c r="E656" s="4"/>
      <c r="F656" s="4"/>
      <c r="G656" s="4"/>
      <c r="H656" s="4"/>
    </row>
    <row r="657" spans="5:8">
      <c r="E657" s="4"/>
      <c r="F657" s="4"/>
      <c r="G657" s="4"/>
      <c r="H657" s="4"/>
    </row>
    <row r="658" spans="5:8">
      <c r="E658" s="4"/>
      <c r="F658" s="4"/>
      <c r="G658" s="4"/>
      <c r="H658" s="4"/>
    </row>
    <row r="659" spans="5:8">
      <c r="E659" s="2"/>
      <c r="F659" s="2"/>
      <c r="G659" s="2"/>
      <c r="H659" s="2"/>
    </row>
    <row r="660" spans="5:8">
      <c r="E660" s="2"/>
      <c r="F660" s="2"/>
      <c r="G660" s="2"/>
      <c r="H660" s="2"/>
    </row>
    <row r="661" spans="5:8">
      <c r="E661" s="2"/>
      <c r="F661" s="2"/>
      <c r="G661" s="2"/>
      <c r="H661" s="2"/>
    </row>
    <row r="662" spans="5:8">
      <c r="E662" s="2"/>
      <c r="F662" s="2"/>
      <c r="G662" s="2"/>
      <c r="H662" s="2"/>
    </row>
    <row r="663" spans="5:8">
      <c r="E663" s="2"/>
      <c r="F663" s="2"/>
      <c r="G663" s="2"/>
      <c r="H663" s="2"/>
    </row>
    <row r="664" spans="5:8">
      <c r="E664" s="2"/>
      <c r="F664" s="2"/>
      <c r="G664" s="2"/>
      <c r="H664" s="2"/>
    </row>
    <row r="665" spans="5:8">
      <c r="E665" s="2"/>
      <c r="F665" s="2"/>
      <c r="G665" s="2"/>
      <c r="H665" s="2"/>
    </row>
    <row r="666" spans="5:8">
      <c r="E666" s="2"/>
      <c r="F666" s="2"/>
      <c r="G666" s="2"/>
      <c r="H666" s="2"/>
    </row>
    <row r="667" spans="5:8">
      <c r="E667" s="4"/>
      <c r="F667" s="4"/>
      <c r="G667" s="4"/>
      <c r="H667" s="4"/>
    </row>
    <row r="668" spans="5:8">
      <c r="E668" s="4"/>
      <c r="F668" s="4"/>
      <c r="G668" s="4"/>
      <c r="H668" s="4"/>
    </row>
    <row r="669" spans="5:8">
      <c r="E669" s="4"/>
      <c r="F669" s="4"/>
      <c r="G669" s="4"/>
      <c r="H669" s="4"/>
    </row>
    <row r="670" spans="5:8">
      <c r="E670" s="4"/>
      <c r="F670" s="4"/>
      <c r="G670" s="4"/>
      <c r="H670" s="4"/>
    </row>
    <row r="671" spans="5:8">
      <c r="E671" s="4"/>
      <c r="F671" s="4"/>
      <c r="G671" s="4"/>
      <c r="H671" s="4"/>
    </row>
    <row r="672" spans="5:8">
      <c r="E672" s="4"/>
      <c r="F672" s="4"/>
      <c r="G672" s="4"/>
      <c r="H672" s="4"/>
    </row>
    <row r="673" spans="5:8">
      <c r="E673" s="4"/>
      <c r="F673" s="4"/>
      <c r="G673" s="4"/>
      <c r="H673" s="4"/>
    </row>
    <row r="674" spans="5:8">
      <c r="E674" s="2"/>
      <c r="F674" s="2"/>
      <c r="G674" s="2"/>
      <c r="H674" s="2"/>
    </row>
    <row r="675" spans="5:8">
      <c r="E675" s="2"/>
      <c r="F675" s="2"/>
      <c r="G675" s="2"/>
      <c r="H675" s="2"/>
    </row>
    <row r="676" spans="5:8">
      <c r="E676" s="2"/>
      <c r="F676" s="2"/>
      <c r="G676" s="2"/>
      <c r="H676" s="2"/>
    </row>
    <row r="677" spans="5:8">
      <c r="E677" s="2"/>
      <c r="F677" s="2"/>
      <c r="G677" s="2"/>
      <c r="H677" s="2"/>
    </row>
    <row r="678" spans="5:8">
      <c r="E678" s="4"/>
      <c r="F678" s="4"/>
      <c r="G678" s="4"/>
      <c r="H678" s="4"/>
    </row>
    <row r="679" spans="5:8">
      <c r="E679" s="2"/>
      <c r="F679" s="2"/>
      <c r="G679" s="2"/>
      <c r="H679" s="2"/>
    </row>
    <row r="680" spans="5:8">
      <c r="E680" s="2"/>
      <c r="F680" s="2"/>
      <c r="G680" s="2"/>
      <c r="H680" s="2"/>
    </row>
    <row r="681" spans="5:8">
      <c r="E681" s="2"/>
      <c r="F681" s="2"/>
      <c r="G681" s="2"/>
      <c r="H681" s="2"/>
    </row>
    <row r="682" spans="5:8">
      <c r="E682" s="2"/>
      <c r="F682" s="2"/>
      <c r="G682" s="2"/>
      <c r="H682" s="2"/>
    </row>
    <row r="683" spans="5:8">
      <c r="E683" s="4"/>
      <c r="F683" s="4"/>
      <c r="G683" s="4"/>
      <c r="H683" s="4"/>
    </row>
    <row r="684" spans="5:8">
      <c r="E684" s="4"/>
      <c r="F684" s="4"/>
      <c r="G684" s="4"/>
      <c r="H684" s="4"/>
    </row>
    <row r="685" spans="5:8">
      <c r="E685" s="2"/>
      <c r="F685" s="2"/>
      <c r="G685" s="2"/>
      <c r="H685" s="2"/>
    </row>
    <row r="686" spans="5:8">
      <c r="E686" s="2"/>
      <c r="F686" s="2"/>
      <c r="G686" s="2"/>
      <c r="H686" s="2"/>
    </row>
    <row r="687" spans="5:8">
      <c r="E687" s="4"/>
      <c r="F687" s="4"/>
      <c r="G687" s="4"/>
      <c r="H687" s="4"/>
    </row>
    <row r="688" spans="5:8">
      <c r="E688" s="2"/>
      <c r="F688" s="2"/>
      <c r="G688" s="2"/>
      <c r="H688" s="2"/>
    </row>
    <row r="689" spans="5:8">
      <c r="E689" s="2"/>
      <c r="F689" s="2"/>
      <c r="G689" s="2"/>
      <c r="H689" s="2"/>
    </row>
    <row r="690" spans="5:8">
      <c r="E690" s="4"/>
      <c r="F690" s="4"/>
      <c r="G690" s="4"/>
      <c r="H690" s="4"/>
    </row>
    <row r="691" spans="5:8">
      <c r="E691" s="2"/>
      <c r="F691" s="2"/>
      <c r="G691" s="2"/>
      <c r="H691" s="2"/>
    </row>
    <row r="692" spans="5:8">
      <c r="E692" s="2"/>
      <c r="F692" s="2"/>
      <c r="G692" s="2"/>
      <c r="H692" s="2"/>
    </row>
    <row r="693" spans="5:8">
      <c r="E693" s="1"/>
      <c r="F693" s="1"/>
      <c r="G693" s="1"/>
      <c r="H693" s="1"/>
    </row>
    <row r="694" spans="5:8">
      <c r="E694" s="1"/>
      <c r="F694" s="1"/>
      <c r="G694" s="1"/>
      <c r="H694" s="1"/>
    </row>
    <row r="695" spans="5:8">
      <c r="E695" s="1"/>
      <c r="F695" s="1"/>
      <c r="G695" s="1"/>
      <c r="H695" s="1"/>
    </row>
    <row r="696" spans="5:8">
      <c r="E696" s="1"/>
      <c r="F696" s="1"/>
      <c r="G696" s="1"/>
      <c r="H696" s="1"/>
    </row>
    <row r="697" spans="5:8">
      <c r="E697" s="1"/>
      <c r="F697" s="1"/>
      <c r="G697" s="1"/>
      <c r="H697" s="1"/>
    </row>
    <row r="698" spans="5:8">
      <c r="E698" s="2"/>
      <c r="F698" s="2"/>
      <c r="G698" s="2"/>
      <c r="H698" s="2"/>
    </row>
    <row r="699" spans="5:8">
      <c r="E699" s="4"/>
      <c r="F699" s="4"/>
      <c r="G699" s="4"/>
      <c r="H699" s="4"/>
    </row>
    <row r="700" spans="5:8">
      <c r="E700" s="2"/>
      <c r="F700" s="2"/>
      <c r="G700" s="2"/>
      <c r="H700" s="2"/>
    </row>
    <row r="701" spans="5:8">
      <c r="E701" s="2"/>
      <c r="F701" s="2"/>
      <c r="G701" s="2"/>
      <c r="H701" s="2"/>
    </row>
    <row r="702" spans="5:8">
      <c r="E702" s="2"/>
      <c r="F702" s="2"/>
      <c r="G702" s="2"/>
      <c r="H702" s="2"/>
    </row>
    <row r="703" spans="5:8">
      <c r="E703" s="3"/>
      <c r="F703" s="3"/>
      <c r="G703" s="3"/>
      <c r="H703" s="3"/>
    </row>
    <row r="704" spans="5:8">
      <c r="E704" s="1"/>
      <c r="F704" s="1"/>
      <c r="G704" s="1"/>
      <c r="H704" s="1"/>
    </row>
    <row r="705" spans="5:8">
      <c r="E705" s="2"/>
      <c r="F705" s="2"/>
      <c r="G705" s="2"/>
      <c r="H705" s="2"/>
    </row>
    <row r="706" spans="5:8">
      <c r="E706" s="2"/>
      <c r="F706" s="2"/>
      <c r="G706" s="2"/>
      <c r="H706" s="2"/>
    </row>
    <row r="707" spans="5:8">
      <c r="E707" s="2"/>
      <c r="F707" s="2"/>
      <c r="G707" s="2"/>
      <c r="H707" s="2"/>
    </row>
    <row r="708" spans="5:8">
      <c r="E708" s="2"/>
      <c r="F708" s="2"/>
      <c r="G708" s="2"/>
      <c r="H708" s="2"/>
    </row>
    <row r="709" spans="5:8">
      <c r="E709" s="2"/>
      <c r="F709" s="2"/>
      <c r="G709" s="2"/>
      <c r="H709" s="2"/>
    </row>
    <row r="710" spans="5:8">
      <c r="E710" s="2"/>
      <c r="F710" s="2"/>
      <c r="G710" s="2"/>
      <c r="H710" s="2"/>
    </row>
    <row r="711" spans="5:8">
      <c r="E711" s="2"/>
      <c r="F711" s="2"/>
      <c r="G711" s="2"/>
      <c r="H711" s="2"/>
    </row>
    <row r="712" spans="5:8">
      <c r="E712" s="2"/>
      <c r="F712" s="2"/>
      <c r="G712" s="2"/>
      <c r="H712" s="2"/>
    </row>
    <row r="713" spans="5:8">
      <c r="E713" s="2"/>
      <c r="F713" s="2"/>
      <c r="G713" s="2"/>
      <c r="H713" s="2"/>
    </row>
    <row r="714" spans="5:8">
      <c r="E714" s="2"/>
      <c r="F714" s="2"/>
      <c r="G714" s="2"/>
      <c r="H714" s="2"/>
    </row>
    <row r="715" spans="5:8">
      <c r="E715" s="4"/>
      <c r="F715" s="4"/>
      <c r="G715" s="4"/>
      <c r="H715" s="4"/>
    </row>
    <row r="716" spans="5:8">
      <c r="E716" s="2"/>
      <c r="F716" s="2"/>
      <c r="G716" s="2"/>
      <c r="H716" s="2"/>
    </row>
    <row r="717" spans="5:8">
      <c r="E717" s="2"/>
      <c r="F717" s="2"/>
      <c r="G717" s="2"/>
      <c r="H717" s="2"/>
    </row>
    <row r="718" spans="5:8">
      <c r="E718" s="4"/>
      <c r="F718" s="4"/>
      <c r="G718" s="4"/>
      <c r="H718" s="4"/>
    </row>
    <row r="719" spans="5:8">
      <c r="E719" s="2"/>
      <c r="F719" s="2"/>
      <c r="G719" s="2"/>
      <c r="H719" s="2"/>
    </row>
    <row r="720" spans="5:8">
      <c r="E720" s="2"/>
      <c r="F720" s="2"/>
      <c r="G720" s="2"/>
      <c r="H720" s="2"/>
    </row>
    <row r="721" spans="5:8">
      <c r="E721" s="2"/>
      <c r="F721" s="2"/>
      <c r="G721" s="2"/>
      <c r="H721" s="2"/>
    </row>
    <row r="722" spans="5:8">
      <c r="E722" s="4"/>
      <c r="F722" s="4"/>
      <c r="G722" s="4"/>
      <c r="H722" s="4"/>
    </row>
    <row r="723" spans="5:8">
      <c r="E723" s="2"/>
      <c r="F723" s="2"/>
      <c r="G723" s="2"/>
      <c r="H723" s="2"/>
    </row>
    <row r="724" spans="5:8">
      <c r="E724" s="2"/>
      <c r="F724" s="2"/>
      <c r="G724" s="2"/>
      <c r="H724" s="2"/>
    </row>
    <row r="725" spans="5:8">
      <c r="E725" s="2"/>
      <c r="F725" s="2"/>
      <c r="G725" s="2"/>
      <c r="H725" s="2"/>
    </row>
    <row r="726" spans="5:8">
      <c r="E726" s="4"/>
      <c r="F726" s="4"/>
      <c r="G726" s="4"/>
      <c r="H726" s="4"/>
    </row>
    <row r="727" spans="5:8">
      <c r="E727" s="4"/>
      <c r="F727" s="4"/>
      <c r="G727" s="4"/>
      <c r="H727" s="4"/>
    </row>
    <row r="728" spans="5:8">
      <c r="E728" s="2"/>
      <c r="F728" s="2"/>
      <c r="G728" s="2"/>
      <c r="H728" s="2"/>
    </row>
    <row r="729" spans="5:8">
      <c r="E729" s="2"/>
      <c r="F729" s="2"/>
      <c r="G729" s="2"/>
      <c r="H729" s="2"/>
    </row>
    <row r="730" spans="5:8">
      <c r="E730" s="2"/>
      <c r="F730" s="2"/>
      <c r="G730" s="2"/>
      <c r="H730" s="2"/>
    </row>
    <row r="731" spans="5:8">
      <c r="E731" s="2"/>
      <c r="F731" s="2"/>
      <c r="G731" s="2"/>
      <c r="H731" s="2"/>
    </row>
    <row r="732" spans="5:8">
      <c r="E732" s="2"/>
      <c r="F732" s="2"/>
      <c r="G732" s="2"/>
      <c r="H732" s="2"/>
    </row>
    <row r="733" spans="5:8">
      <c r="E733" s="4"/>
      <c r="F733" s="4"/>
      <c r="G733" s="4"/>
      <c r="H733" s="4"/>
    </row>
    <row r="734" spans="5:8">
      <c r="E734" s="4"/>
      <c r="F734" s="4"/>
      <c r="G734" s="4"/>
      <c r="H734" s="4"/>
    </row>
    <row r="735" spans="5:8">
      <c r="E735" s="2"/>
      <c r="F735" s="2"/>
      <c r="G735" s="2"/>
      <c r="H735" s="2"/>
    </row>
    <row r="736" spans="5:8">
      <c r="E736" s="2"/>
      <c r="F736" s="2"/>
      <c r="G736" s="2"/>
      <c r="H736" s="2"/>
    </row>
    <row r="737" spans="5:8">
      <c r="E737" s="2"/>
      <c r="F737" s="2"/>
      <c r="G737" s="2"/>
      <c r="H737" s="2"/>
    </row>
    <row r="738" spans="5:8">
      <c r="E738" s="2"/>
      <c r="F738" s="2"/>
      <c r="G738" s="2"/>
      <c r="H738" s="2"/>
    </row>
    <row r="739" spans="5:8">
      <c r="E739" s="4"/>
      <c r="F739" s="4"/>
      <c r="G739" s="4"/>
      <c r="H739" s="4"/>
    </row>
    <row r="740" spans="5:8">
      <c r="E740" s="4"/>
      <c r="F740" s="4"/>
      <c r="G740" s="4"/>
      <c r="H740" s="4"/>
    </row>
    <row r="741" spans="5:8">
      <c r="E741" s="4"/>
      <c r="F741" s="4"/>
      <c r="G741" s="4"/>
      <c r="H741" s="4"/>
    </row>
    <row r="742" spans="5:8">
      <c r="E742" s="2"/>
      <c r="F742" s="2"/>
      <c r="G742" s="2"/>
      <c r="H742" s="2"/>
    </row>
    <row r="743" spans="5:8">
      <c r="E743" s="2"/>
      <c r="F743" s="2"/>
      <c r="G743" s="2"/>
      <c r="H743" s="2"/>
    </row>
    <row r="744" spans="5:8">
      <c r="E744" s="4"/>
      <c r="F744" s="4"/>
      <c r="G744" s="4"/>
      <c r="H744" s="4"/>
    </row>
    <row r="745" spans="5:8">
      <c r="E745" s="4"/>
      <c r="F745" s="4"/>
      <c r="G745" s="4"/>
      <c r="H745" s="4"/>
    </row>
    <row r="746" spans="5:8">
      <c r="E746" s="2"/>
      <c r="F746" s="2"/>
      <c r="G746" s="2"/>
      <c r="H746" s="2"/>
    </row>
    <row r="747" spans="5:8">
      <c r="E747" s="2"/>
      <c r="F747" s="2"/>
      <c r="G747" s="2"/>
      <c r="H747" s="2"/>
    </row>
    <row r="748" spans="5:8">
      <c r="E748" s="2"/>
      <c r="F748" s="2"/>
      <c r="G748" s="2"/>
      <c r="H748" s="2"/>
    </row>
    <row r="749" spans="5:8">
      <c r="E749" s="2"/>
      <c r="F749" s="2"/>
      <c r="G749" s="2"/>
      <c r="H749" s="2"/>
    </row>
    <row r="750" spans="5:8">
      <c r="E750" s="2"/>
      <c r="F750" s="2"/>
      <c r="G750" s="2"/>
      <c r="H750" s="2"/>
    </row>
    <row r="751" spans="5:8">
      <c r="E751" s="2"/>
      <c r="F751" s="2"/>
      <c r="G751" s="2"/>
      <c r="H751" s="2"/>
    </row>
    <row r="752" spans="5:8">
      <c r="E752" s="2"/>
      <c r="F752" s="2"/>
      <c r="G752" s="2"/>
      <c r="H752" s="2"/>
    </row>
    <row r="753" spans="5:8">
      <c r="E753" s="2"/>
      <c r="F753" s="2"/>
      <c r="G753" s="2"/>
      <c r="H753" s="2"/>
    </row>
    <row r="754" spans="5:8">
      <c r="E754" s="2"/>
      <c r="F754" s="2"/>
      <c r="G754" s="2"/>
      <c r="H754" s="2"/>
    </row>
    <row r="755" spans="5:8">
      <c r="E755" s="2"/>
      <c r="F755" s="2"/>
      <c r="G755" s="2"/>
      <c r="H755" s="2"/>
    </row>
    <row r="756" spans="5:8">
      <c r="E756" s="2"/>
      <c r="F756" s="2"/>
      <c r="G756" s="2"/>
      <c r="H756" s="2"/>
    </row>
    <row r="757" spans="5:8">
      <c r="E757" s="2"/>
      <c r="F757" s="2"/>
      <c r="G757" s="2"/>
      <c r="H757" s="2"/>
    </row>
    <row r="758" spans="5:8">
      <c r="E758" s="4"/>
      <c r="F758" s="4"/>
      <c r="G758" s="4"/>
      <c r="H758" s="4"/>
    </row>
    <row r="759" spans="5:8">
      <c r="E759" s="4"/>
      <c r="F759" s="4"/>
      <c r="G759" s="4"/>
      <c r="H759" s="4"/>
    </row>
    <row r="760" spans="5:8">
      <c r="E760" s="4"/>
      <c r="F760" s="4"/>
      <c r="G760" s="4"/>
      <c r="H760" s="4"/>
    </row>
    <row r="761" spans="5:8">
      <c r="E761" s="2"/>
      <c r="F761" s="2"/>
      <c r="G761" s="2"/>
      <c r="H761" s="2"/>
    </row>
    <row r="762" spans="5:8">
      <c r="E762" s="2"/>
      <c r="F762" s="2"/>
      <c r="G762" s="2"/>
      <c r="H762" s="2"/>
    </row>
    <row r="763" spans="5:8">
      <c r="E763" s="2"/>
      <c r="F763" s="2"/>
      <c r="G763" s="2"/>
      <c r="H763" s="2"/>
    </row>
    <row r="764" spans="5:8">
      <c r="E764" s="2"/>
      <c r="F764" s="2"/>
      <c r="G764" s="2"/>
      <c r="H764" s="2"/>
    </row>
    <row r="765" spans="5:8">
      <c r="E765" s="2"/>
      <c r="F765" s="2"/>
      <c r="G765" s="2"/>
      <c r="H765" s="2"/>
    </row>
    <row r="766" spans="5:8">
      <c r="E766" s="2"/>
      <c r="F766" s="2"/>
      <c r="G766" s="2"/>
      <c r="H766" s="2"/>
    </row>
    <row r="767" spans="5:8">
      <c r="E767" s="2"/>
      <c r="F767" s="2"/>
      <c r="G767" s="2"/>
      <c r="H767" s="2"/>
    </row>
    <row r="768" spans="5:8">
      <c r="E768" s="2"/>
      <c r="F768" s="2"/>
      <c r="G768" s="2"/>
      <c r="H768" s="2"/>
    </row>
    <row r="769" spans="5:8">
      <c r="E769" s="2"/>
      <c r="F769" s="2"/>
      <c r="G769" s="2"/>
      <c r="H769" s="2"/>
    </row>
    <row r="770" spans="5:8">
      <c r="E770" s="2"/>
      <c r="F770" s="2"/>
      <c r="G770" s="2"/>
      <c r="H770" s="2"/>
    </row>
    <row r="771" spans="5:8">
      <c r="E771" s="2"/>
      <c r="F771" s="2"/>
      <c r="G771" s="2"/>
      <c r="H771" s="2"/>
    </row>
    <row r="772" spans="5:8">
      <c r="E772" s="2"/>
      <c r="F772" s="2"/>
      <c r="G772" s="2"/>
      <c r="H772" s="2"/>
    </row>
    <row r="773" spans="5:8">
      <c r="E773" s="2"/>
      <c r="F773" s="2"/>
      <c r="G773" s="2"/>
      <c r="H773" s="2"/>
    </row>
    <row r="774" spans="5:8">
      <c r="E774" s="2"/>
      <c r="F774" s="2"/>
      <c r="G774" s="2"/>
      <c r="H774" s="2"/>
    </row>
    <row r="775" spans="5:8">
      <c r="E775" s="4"/>
      <c r="F775" s="4"/>
      <c r="G775" s="4"/>
      <c r="H775" s="4"/>
    </row>
    <row r="776" spans="5:8">
      <c r="E776" s="4"/>
      <c r="F776" s="4"/>
      <c r="G776" s="4"/>
      <c r="H776" s="4"/>
    </row>
    <row r="777" spans="5:8">
      <c r="E777" s="4"/>
      <c r="F777" s="4"/>
      <c r="G777" s="4"/>
      <c r="H777" s="4"/>
    </row>
    <row r="778" spans="5:8">
      <c r="E778" s="4"/>
      <c r="F778" s="4"/>
      <c r="G778" s="4"/>
      <c r="H778" s="4"/>
    </row>
    <row r="779" spans="5:8">
      <c r="E779" s="4"/>
      <c r="F779" s="4"/>
      <c r="G779" s="4"/>
      <c r="H779" s="4"/>
    </row>
    <row r="780" spans="5:8">
      <c r="E780" s="2"/>
      <c r="F780" s="2"/>
      <c r="G780" s="2"/>
      <c r="H780" s="2"/>
    </row>
    <row r="781" spans="5:8">
      <c r="E781" s="2"/>
      <c r="F781" s="2"/>
      <c r="G781" s="2"/>
      <c r="H781" s="2"/>
    </row>
    <row r="782" spans="5:8">
      <c r="E782" s="4"/>
      <c r="F782" s="4"/>
      <c r="G782" s="4"/>
      <c r="H782" s="4"/>
    </row>
    <row r="783" spans="5:8">
      <c r="E783" s="4"/>
      <c r="F783" s="4"/>
      <c r="G783" s="4"/>
      <c r="H783" s="4"/>
    </row>
    <row r="784" spans="5:8">
      <c r="E784" s="4"/>
      <c r="F784" s="4"/>
      <c r="G784" s="4"/>
      <c r="H784" s="4"/>
    </row>
    <row r="785" spans="5:8">
      <c r="E785" s="4"/>
      <c r="F785" s="4"/>
      <c r="G785" s="4"/>
      <c r="H785" s="4"/>
    </row>
    <row r="786" spans="5:8">
      <c r="E786" s="4"/>
      <c r="F786" s="4"/>
      <c r="G786" s="4"/>
      <c r="H786" s="4"/>
    </row>
    <row r="787" spans="5:8">
      <c r="E787" s="2"/>
      <c r="F787" s="2"/>
      <c r="G787" s="2"/>
      <c r="H787" s="2"/>
    </row>
    <row r="788" spans="5:8">
      <c r="E788" s="2"/>
      <c r="F788" s="2"/>
      <c r="G788" s="2"/>
      <c r="H788" s="2"/>
    </row>
    <row r="789" spans="5:8">
      <c r="E789" s="4"/>
      <c r="F789" s="4"/>
      <c r="G789" s="4"/>
      <c r="H789" s="4"/>
    </row>
    <row r="790" spans="5:8">
      <c r="E790" s="2"/>
      <c r="F790" s="2"/>
      <c r="G790" s="2"/>
      <c r="H790" s="2"/>
    </row>
    <row r="791" spans="5:8">
      <c r="E791" s="2"/>
      <c r="F791" s="2"/>
      <c r="G791" s="2"/>
      <c r="H791" s="2"/>
    </row>
    <row r="792" spans="5:8">
      <c r="E792" s="2"/>
      <c r="F792" s="2"/>
      <c r="G792" s="2"/>
      <c r="H792" s="2"/>
    </row>
    <row r="793" spans="5:8">
      <c r="E793" s="4"/>
      <c r="F793" s="4"/>
      <c r="G793" s="4"/>
      <c r="H793" s="4"/>
    </row>
    <row r="794" spans="5:8">
      <c r="E794" s="4"/>
      <c r="F794" s="4"/>
      <c r="G794" s="4"/>
      <c r="H794" s="4"/>
    </row>
    <row r="795" spans="5:8">
      <c r="E795" s="2"/>
      <c r="F795" s="2"/>
      <c r="G795" s="2"/>
      <c r="H795" s="2"/>
    </row>
    <row r="796" spans="5:8">
      <c r="E796" s="2"/>
      <c r="F796" s="2"/>
      <c r="G796" s="2"/>
      <c r="H796" s="2"/>
    </row>
    <row r="797" spans="5:8">
      <c r="E797" s="2"/>
      <c r="F797" s="2"/>
      <c r="G797" s="2"/>
      <c r="H797" s="2"/>
    </row>
    <row r="798" spans="5:8">
      <c r="E798" s="2"/>
      <c r="F798" s="2"/>
      <c r="G798" s="2"/>
      <c r="H798" s="2"/>
    </row>
    <row r="799" spans="5:8">
      <c r="E799" s="2"/>
      <c r="F799" s="2"/>
      <c r="G799" s="2"/>
      <c r="H799" s="2"/>
    </row>
    <row r="800" spans="5:8">
      <c r="E800" s="2"/>
      <c r="F800" s="2"/>
      <c r="G800" s="2"/>
      <c r="H800" s="2"/>
    </row>
    <row r="801" spans="5:8">
      <c r="E801" s="2"/>
      <c r="F801" s="2"/>
      <c r="G801" s="2"/>
      <c r="H801" s="2"/>
    </row>
    <row r="802" spans="5:8">
      <c r="E802" s="4"/>
      <c r="F802" s="4"/>
      <c r="G802" s="4"/>
      <c r="H802" s="4"/>
    </row>
    <row r="803" spans="5:8">
      <c r="E803" s="4"/>
      <c r="F803" s="4"/>
      <c r="G803" s="4"/>
      <c r="H803" s="4"/>
    </row>
    <row r="804" spans="5:8">
      <c r="E804" s="2"/>
      <c r="F804" s="2"/>
      <c r="G804" s="2"/>
      <c r="H804" s="2"/>
    </row>
    <row r="805" spans="5:8">
      <c r="E805" s="2"/>
      <c r="F805" s="2"/>
      <c r="G805" s="2"/>
      <c r="H805" s="2"/>
    </row>
    <row r="806" spans="5:8">
      <c r="E806" s="2"/>
      <c r="F806" s="2"/>
      <c r="G806" s="2"/>
      <c r="H806" s="2"/>
    </row>
    <row r="807" spans="5:8">
      <c r="E807" s="2"/>
      <c r="F807" s="2"/>
      <c r="G807" s="2"/>
      <c r="H807" s="2"/>
    </row>
    <row r="808" spans="5:8">
      <c r="E808" s="2"/>
      <c r="F808" s="2"/>
      <c r="G808" s="2"/>
      <c r="H808" s="2"/>
    </row>
    <row r="809" spans="5:8">
      <c r="E809" s="2"/>
      <c r="F809" s="2"/>
      <c r="G809" s="2"/>
      <c r="H809" s="2"/>
    </row>
    <row r="810" spans="5:8">
      <c r="E810" s="4"/>
      <c r="F810" s="4"/>
      <c r="G810" s="4"/>
      <c r="H810" s="4"/>
    </row>
    <row r="811" spans="5:8">
      <c r="E811" s="4"/>
      <c r="F811" s="4"/>
      <c r="G811" s="4"/>
      <c r="H811" s="4"/>
    </row>
    <row r="812" spans="5:8">
      <c r="E812" s="4"/>
      <c r="F812" s="4"/>
      <c r="G812" s="4"/>
      <c r="H812" s="4"/>
    </row>
    <row r="813" spans="5:8">
      <c r="E813" s="2"/>
      <c r="F813" s="2"/>
      <c r="G813" s="2"/>
      <c r="H813" s="2"/>
    </row>
    <row r="814" spans="5:8">
      <c r="E814" s="2"/>
      <c r="F814" s="2"/>
      <c r="G814" s="2"/>
      <c r="H814" s="2"/>
    </row>
    <row r="815" spans="5:8">
      <c r="E815" s="2"/>
      <c r="F815" s="2"/>
      <c r="G815" s="2"/>
      <c r="H815" s="2"/>
    </row>
    <row r="816" spans="5:8">
      <c r="E816" s="2"/>
      <c r="F816" s="2"/>
      <c r="G816" s="2"/>
      <c r="H816" s="2"/>
    </row>
    <row r="817" spans="5:8">
      <c r="E817" s="4"/>
      <c r="F817" s="4"/>
      <c r="G817" s="4"/>
      <c r="H817" s="4"/>
    </row>
    <row r="818" spans="5:8">
      <c r="E818" s="2"/>
      <c r="F818" s="2"/>
      <c r="G818" s="2"/>
      <c r="H818" s="2"/>
    </row>
    <row r="819" spans="5:8">
      <c r="E819" s="2"/>
      <c r="F819" s="2"/>
      <c r="G819" s="2"/>
      <c r="H819" s="2"/>
    </row>
    <row r="820" spans="5:8">
      <c r="E820" s="2"/>
      <c r="F820" s="2"/>
      <c r="G820" s="2"/>
      <c r="H820" s="2"/>
    </row>
    <row r="821" spans="5:8">
      <c r="E821" s="2"/>
      <c r="F821" s="2"/>
      <c r="G821" s="2"/>
      <c r="H821" s="2"/>
    </row>
    <row r="822" spans="5:8">
      <c r="E822" s="2"/>
      <c r="F822" s="2"/>
      <c r="G822" s="2"/>
      <c r="H822" s="2"/>
    </row>
    <row r="823" spans="5:8">
      <c r="E823" s="2"/>
      <c r="F823" s="2"/>
      <c r="G823" s="2"/>
      <c r="H823" s="2"/>
    </row>
    <row r="824" spans="5:8">
      <c r="E824" s="4"/>
      <c r="F824" s="4"/>
      <c r="G824" s="4"/>
      <c r="H824" s="4"/>
    </row>
    <row r="825" spans="5:8">
      <c r="E825" s="2"/>
      <c r="F825" s="2"/>
      <c r="G825" s="2"/>
      <c r="H825" s="2"/>
    </row>
    <row r="826" spans="5:8">
      <c r="E826" s="2"/>
      <c r="F826" s="2"/>
      <c r="G826" s="2"/>
      <c r="H826" s="2"/>
    </row>
    <row r="827" spans="5:8">
      <c r="E827" s="2"/>
      <c r="F827" s="2"/>
      <c r="G827" s="2"/>
      <c r="H827" s="2"/>
    </row>
    <row r="828" spans="5:8">
      <c r="E828" s="2"/>
      <c r="F828" s="2"/>
      <c r="G828" s="2"/>
      <c r="H828" s="2"/>
    </row>
    <row r="829" spans="5:8">
      <c r="E829" s="4"/>
      <c r="F829" s="4"/>
      <c r="G829" s="4"/>
      <c r="H829" s="4"/>
    </row>
    <row r="830" spans="5:8">
      <c r="E830" s="2"/>
      <c r="F830" s="2"/>
      <c r="G830" s="2"/>
      <c r="H830" s="2"/>
    </row>
    <row r="831" spans="5:8">
      <c r="E831" s="2"/>
      <c r="F831" s="2"/>
      <c r="G831" s="2"/>
      <c r="H831" s="2"/>
    </row>
    <row r="832" spans="5:8">
      <c r="E832" s="2"/>
      <c r="F832" s="2"/>
      <c r="G832" s="2"/>
      <c r="H832" s="2"/>
    </row>
    <row r="833" spans="5:8">
      <c r="E833" s="4"/>
      <c r="F833" s="4"/>
      <c r="G833" s="4"/>
      <c r="H833" s="4"/>
    </row>
    <row r="834" spans="5:8">
      <c r="E834" s="2"/>
      <c r="F834" s="2"/>
      <c r="G834" s="2"/>
      <c r="H834" s="2"/>
    </row>
    <row r="835" spans="5:8">
      <c r="E835" s="2"/>
      <c r="F835" s="2"/>
      <c r="G835" s="2"/>
      <c r="H835" s="2"/>
    </row>
    <row r="836" spans="5:8">
      <c r="E836" s="4"/>
      <c r="F836" s="4"/>
      <c r="G836" s="4"/>
      <c r="H836" s="4"/>
    </row>
    <row r="837" spans="5:8">
      <c r="E837" s="2"/>
      <c r="F837" s="2"/>
      <c r="G837" s="2"/>
      <c r="H837" s="2"/>
    </row>
    <row r="838" spans="5:8">
      <c r="E838" s="2"/>
      <c r="F838" s="2"/>
      <c r="G838" s="2"/>
      <c r="H838" s="2"/>
    </row>
    <row r="839" spans="5:8">
      <c r="E839" s="2"/>
      <c r="F839" s="2"/>
      <c r="G839" s="2"/>
      <c r="H839" s="2"/>
    </row>
    <row r="840" spans="5:8">
      <c r="E840" s="4"/>
      <c r="F840" s="4"/>
      <c r="G840" s="4"/>
      <c r="H840" s="4"/>
    </row>
    <row r="841" spans="5:8">
      <c r="E841" s="2"/>
      <c r="F841" s="2"/>
      <c r="G841" s="2"/>
      <c r="H841" s="2"/>
    </row>
    <row r="842" spans="5:8">
      <c r="E842" s="2"/>
      <c r="F842" s="2"/>
      <c r="G842" s="2"/>
      <c r="H842" s="2"/>
    </row>
    <row r="843" spans="5:8">
      <c r="E843" s="4"/>
      <c r="F843" s="4"/>
      <c r="G843" s="4"/>
      <c r="H843" s="4"/>
    </row>
    <row r="844" spans="5:8">
      <c r="E844" s="2"/>
      <c r="F844" s="2"/>
      <c r="G844" s="2"/>
      <c r="H844" s="2"/>
    </row>
    <row r="845" spans="5:8">
      <c r="E845" s="2"/>
      <c r="F845" s="2"/>
      <c r="G845" s="2"/>
      <c r="H845" s="2"/>
    </row>
    <row r="846" spans="5:8">
      <c r="E846" s="2"/>
      <c r="F846" s="2"/>
      <c r="G846" s="2"/>
      <c r="H846" s="2"/>
    </row>
    <row r="847" spans="5:8">
      <c r="E847" s="2"/>
      <c r="F847" s="2"/>
      <c r="G847" s="2"/>
      <c r="H847" s="2"/>
    </row>
    <row r="848" spans="5:8">
      <c r="E848" s="4"/>
      <c r="F848" s="4"/>
      <c r="G848" s="4"/>
      <c r="H848" s="4"/>
    </row>
    <row r="849" spans="5:8">
      <c r="E849" s="2"/>
      <c r="F849" s="2"/>
      <c r="G849" s="2"/>
      <c r="H849" s="2"/>
    </row>
    <row r="850" spans="5:8">
      <c r="E850" s="2"/>
      <c r="F850" s="2"/>
      <c r="G850" s="2"/>
      <c r="H850" s="2"/>
    </row>
    <row r="851" spans="5:8">
      <c r="E851" s="2"/>
      <c r="F851" s="2"/>
      <c r="G851" s="2"/>
      <c r="H851" s="2"/>
    </row>
    <row r="852" spans="5:8">
      <c r="E852" s="2"/>
      <c r="F852" s="2"/>
      <c r="G852" s="2"/>
      <c r="H852" s="2"/>
    </row>
    <row r="853" spans="5:8">
      <c r="E853" s="2"/>
      <c r="F853" s="2"/>
      <c r="G853" s="2"/>
      <c r="H853" s="2"/>
    </row>
    <row r="854" spans="5:8">
      <c r="E854" s="2"/>
      <c r="F854" s="2"/>
      <c r="G854" s="2"/>
      <c r="H854" s="2"/>
    </row>
    <row r="855" spans="5:8">
      <c r="E855" s="2"/>
      <c r="F855" s="2"/>
      <c r="G855" s="2"/>
      <c r="H855" s="2"/>
    </row>
    <row r="856" spans="5:8">
      <c r="E856" s="2"/>
      <c r="F856" s="2"/>
      <c r="G856" s="2"/>
      <c r="H856" s="2"/>
    </row>
    <row r="857" spans="5:8">
      <c r="E857" s="2"/>
      <c r="F857" s="2"/>
      <c r="G857" s="2"/>
      <c r="H857" s="2"/>
    </row>
    <row r="858" spans="5:8">
      <c r="E858" s="2"/>
      <c r="F858" s="2"/>
      <c r="G858" s="2"/>
      <c r="H858" s="2"/>
    </row>
    <row r="859" spans="5:8">
      <c r="E859" s="2"/>
      <c r="F859" s="2"/>
      <c r="G859" s="2"/>
      <c r="H859" s="2"/>
    </row>
    <row r="860" spans="5:8">
      <c r="E860" s="2"/>
      <c r="F860" s="2"/>
      <c r="G860" s="2"/>
      <c r="H860" s="2"/>
    </row>
    <row r="861" spans="5:8">
      <c r="E861" s="2"/>
      <c r="F861" s="2"/>
      <c r="G861" s="2"/>
      <c r="H861" s="2"/>
    </row>
    <row r="862" spans="5:8">
      <c r="E862" s="4"/>
      <c r="F862" s="4"/>
      <c r="G862" s="4"/>
      <c r="H862" s="4"/>
    </row>
    <row r="863" spans="5:8">
      <c r="E863" s="2"/>
      <c r="F863" s="2"/>
      <c r="G863" s="2"/>
      <c r="H863" s="2"/>
    </row>
    <row r="864" spans="5:8">
      <c r="E864" s="2"/>
      <c r="F864" s="2"/>
      <c r="G864" s="2"/>
      <c r="H864" s="2"/>
    </row>
    <row r="865" spans="5:8">
      <c r="E865" s="2"/>
      <c r="F865" s="2"/>
      <c r="G865" s="2"/>
      <c r="H865" s="2"/>
    </row>
    <row r="866" spans="5:8">
      <c r="E866" s="2"/>
      <c r="F866" s="2"/>
      <c r="G866" s="2"/>
      <c r="H866" s="2"/>
    </row>
    <row r="867" spans="5:8">
      <c r="E867" s="2"/>
      <c r="F867" s="2"/>
      <c r="G867" s="2"/>
      <c r="H867" s="2"/>
    </row>
    <row r="868" spans="5:8">
      <c r="E868" s="4"/>
      <c r="F868" s="4"/>
      <c r="G868" s="4"/>
      <c r="H868" s="4"/>
    </row>
    <row r="869" spans="5:8">
      <c r="E869" s="2"/>
      <c r="F869" s="2"/>
      <c r="G869" s="2"/>
      <c r="H869" s="2"/>
    </row>
    <row r="870" spans="5:8">
      <c r="E870" s="2"/>
      <c r="F870" s="2"/>
      <c r="G870" s="2"/>
      <c r="H870" s="2"/>
    </row>
    <row r="871" spans="5:8">
      <c r="E871" s="2"/>
      <c r="F871" s="2"/>
      <c r="G871" s="2"/>
      <c r="H871" s="2"/>
    </row>
    <row r="872" spans="5:8">
      <c r="E872" s="4"/>
      <c r="F872" s="4"/>
      <c r="G872" s="4"/>
      <c r="H872" s="4"/>
    </row>
    <row r="873" spans="5:8">
      <c r="E873" s="4"/>
      <c r="F873" s="4"/>
      <c r="G873" s="4"/>
      <c r="H873" s="4"/>
    </row>
    <row r="874" spans="5:8">
      <c r="E874" s="2"/>
      <c r="F874" s="2"/>
      <c r="G874" s="2"/>
      <c r="H874" s="2"/>
    </row>
    <row r="875" spans="5:8">
      <c r="E875" s="2"/>
      <c r="F875" s="2"/>
      <c r="G875" s="2"/>
      <c r="H875" s="2"/>
    </row>
    <row r="876" spans="5:8">
      <c r="E876" s="2"/>
      <c r="F876" s="2"/>
      <c r="G876" s="2"/>
      <c r="H876" s="2"/>
    </row>
    <row r="877" spans="5:8">
      <c r="E877" s="4"/>
      <c r="F877" s="4"/>
      <c r="G877" s="4"/>
      <c r="H877" s="4"/>
    </row>
    <row r="878" spans="5:8">
      <c r="E878" s="2"/>
      <c r="F878" s="2"/>
      <c r="G878" s="2"/>
      <c r="H878" s="2"/>
    </row>
    <row r="879" spans="5:8">
      <c r="E879" s="2"/>
      <c r="F879" s="2"/>
      <c r="G879" s="2"/>
      <c r="H879" s="2"/>
    </row>
    <row r="880" spans="5:8">
      <c r="E880" s="2"/>
      <c r="F880" s="2"/>
      <c r="G880" s="2"/>
      <c r="H880" s="2"/>
    </row>
    <row r="881" spans="5:8">
      <c r="E881" s="2"/>
      <c r="F881" s="2"/>
      <c r="G881" s="2"/>
      <c r="H881" s="2"/>
    </row>
    <row r="882" spans="5:8">
      <c r="E882" s="2"/>
      <c r="F882" s="2"/>
      <c r="G882" s="2"/>
      <c r="H882" s="2"/>
    </row>
    <row r="883" spans="5:8">
      <c r="E883" s="2"/>
      <c r="F883" s="2"/>
      <c r="G883" s="2"/>
      <c r="H883" s="2"/>
    </row>
    <row r="884" spans="5:8">
      <c r="E884" s="3"/>
      <c r="F884" s="3"/>
      <c r="G884" s="3"/>
      <c r="H884" s="3"/>
    </row>
    <row r="885" spans="5:8">
      <c r="E885" s="1"/>
      <c r="F885" s="1"/>
      <c r="G885" s="1"/>
      <c r="H885" s="1"/>
    </row>
    <row r="886" spans="5:8">
      <c r="E886" s="1"/>
      <c r="F886" s="1"/>
      <c r="G886" s="1"/>
      <c r="H886" s="1"/>
    </row>
    <row r="887" spans="5:8">
      <c r="E887" s="1"/>
      <c r="F887" s="1"/>
      <c r="G887" s="1"/>
      <c r="H887" s="1"/>
    </row>
    <row r="888" spans="5:8">
      <c r="E888" s="2"/>
      <c r="F888" s="2"/>
      <c r="G888" s="2"/>
      <c r="H888" s="2"/>
    </row>
    <row r="889" spans="5:8">
      <c r="E889" s="2"/>
      <c r="F889" s="2"/>
      <c r="G889" s="2"/>
      <c r="H889" s="2"/>
    </row>
    <row r="890" spans="5:8">
      <c r="E890" s="4"/>
      <c r="F890" s="4"/>
      <c r="G890" s="4"/>
      <c r="H890" s="4"/>
    </row>
    <row r="891" spans="5:8">
      <c r="E891" s="2"/>
      <c r="F891" s="2"/>
      <c r="G891" s="2"/>
      <c r="H891" s="2"/>
    </row>
    <row r="892" spans="5:8">
      <c r="E892" s="2"/>
      <c r="F892" s="2"/>
      <c r="G892" s="2"/>
      <c r="H892" s="2"/>
    </row>
    <row r="893" spans="5:8">
      <c r="E893" s="2"/>
      <c r="F893" s="2"/>
      <c r="G893" s="2"/>
      <c r="H893" s="2"/>
    </row>
    <row r="894" spans="5:8">
      <c r="E894" s="2"/>
      <c r="F894" s="2"/>
      <c r="G894" s="2"/>
      <c r="H894" s="2"/>
    </row>
    <row r="895" spans="5:8">
      <c r="E895" s="2"/>
      <c r="F895" s="2"/>
      <c r="G895" s="2"/>
      <c r="H895" s="2"/>
    </row>
    <row r="896" spans="5:8">
      <c r="E896" s="4"/>
      <c r="F896" s="4"/>
      <c r="G896" s="4"/>
      <c r="H896" s="4"/>
    </row>
    <row r="897" spans="5:8">
      <c r="E897" s="2"/>
      <c r="F897" s="2">
        <v>34</v>
      </c>
      <c r="G897" s="2">
        <v>30</v>
      </c>
      <c r="H897" s="2">
        <v>29</v>
      </c>
    </row>
    <row r="898" spans="5:8">
      <c r="E898" s="2"/>
      <c r="F898" s="2">
        <v>30</v>
      </c>
      <c r="G898" s="2">
        <v>31</v>
      </c>
      <c r="H898" s="2">
        <v>43</v>
      </c>
    </row>
    <row r="899" spans="5:8">
      <c r="E899" s="2"/>
      <c r="F899" s="2">
        <v>115</v>
      </c>
      <c r="G899" s="2">
        <v>114</v>
      </c>
      <c r="H899" s="2">
        <v>94</v>
      </c>
    </row>
    <row r="900" spans="5:8">
      <c r="E900" s="2"/>
      <c r="F900" s="2">
        <v>117</v>
      </c>
      <c r="G900" s="2">
        <v>123</v>
      </c>
      <c r="H900" s="2">
        <v>123</v>
      </c>
    </row>
    <row r="901" spans="5:8">
      <c r="E901" s="2"/>
      <c r="F901" s="2">
        <v>192</v>
      </c>
      <c r="G901" s="2">
        <v>198</v>
      </c>
      <c r="H901" s="2">
        <v>167</v>
      </c>
    </row>
  </sheetData>
  <sortState ref="A2:D134">
    <sortCondition descending="1" ref="D1"/>
  </sortState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901"/>
  <sheetViews>
    <sheetView workbookViewId="0">
      <selection activeCell="H133" activeCellId="1" sqref="F2:F133 H2:H133"/>
    </sheetView>
  </sheetViews>
  <sheetFormatPr defaultRowHeight="15"/>
  <sheetData>
    <row r="1" spans="1:10">
      <c r="A1" s="1" t="s">
        <v>0</v>
      </c>
      <c r="B1" t="s">
        <v>145</v>
      </c>
      <c r="C1" s="2" t="s">
        <v>4</v>
      </c>
      <c r="D1" t="s">
        <v>146</v>
      </c>
      <c r="E1" s="5" t="s">
        <v>147</v>
      </c>
      <c r="F1" s="5" t="s">
        <v>148</v>
      </c>
      <c r="G1" s="5" t="s">
        <v>149</v>
      </c>
      <c r="H1" s="5" t="s">
        <v>150</v>
      </c>
      <c r="I1" s="9" t="s">
        <v>151</v>
      </c>
    </row>
    <row r="2" spans="1:10">
      <c r="A2" s="3" t="s">
        <v>63</v>
      </c>
      <c r="B2">
        <v>2.08</v>
      </c>
      <c r="C2" s="4">
        <v>1639</v>
      </c>
      <c r="D2">
        <f t="shared" ref="D2:D33" si="0">C2/B2</f>
        <v>787.98076923076917</v>
      </c>
      <c r="E2" s="6">
        <f>C2/431667</f>
        <v>3.7969082649357026E-3</v>
      </c>
      <c r="F2" s="7">
        <f>E2</f>
        <v>3.7969082649357026E-3</v>
      </c>
      <c r="G2" s="8">
        <f>B2/3314.5</f>
        <v>6.2754563282546388E-4</v>
      </c>
      <c r="H2" s="8">
        <f>G2</f>
        <v>6.2754563282546388E-4</v>
      </c>
      <c r="I2">
        <f>F2*H3-F3*H2</f>
        <v>5.6939378051496187E-6</v>
      </c>
      <c r="J2" s="10" t="s">
        <v>159</v>
      </c>
    </row>
    <row r="3" spans="1:10">
      <c r="A3" s="3" t="s">
        <v>56</v>
      </c>
      <c r="B3">
        <v>59.1</v>
      </c>
      <c r="C3" s="4">
        <v>42653</v>
      </c>
      <c r="D3">
        <f t="shared" si="0"/>
        <v>721.70896785109983</v>
      </c>
      <c r="E3" s="6">
        <f t="shared" ref="E3:E66" si="1">C3/431667</f>
        <v>9.8809962308909413E-2</v>
      </c>
      <c r="F3" s="7">
        <f>F2+E3</f>
        <v>0.10260687057384511</v>
      </c>
      <c r="G3" s="8">
        <f t="shared" ref="G3:G66" si="2">B3/3314.5</f>
        <v>1.7830743701915824E-2</v>
      </c>
      <c r="H3" s="8">
        <f>H2+G3</f>
        <v>1.8458289334741286E-2</v>
      </c>
      <c r="I3">
        <f t="shared" ref="I3:I66" si="3">F3*H4-F4*H3</f>
        <v>4.2989969196946878E-5</v>
      </c>
    </row>
    <row r="4" spans="1:10">
      <c r="A4" s="3" t="s">
        <v>112</v>
      </c>
      <c r="B4">
        <v>6.15</v>
      </c>
      <c r="C4" s="4">
        <v>3447</v>
      </c>
      <c r="D4">
        <f t="shared" si="0"/>
        <v>560.48780487804879</v>
      </c>
      <c r="E4" s="6">
        <f t="shared" si="1"/>
        <v>7.9853220190563567E-3</v>
      </c>
      <c r="F4" s="7">
        <f t="shared" ref="F4:F67" si="4">F3+E4</f>
        <v>0.11059219259290147</v>
      </c>
      <c r="G4" s="8">
        <f t="shared" si="2"/>
        <v>1.8554834816714438E-3</v>
      </c>
      <c r="H4" s="8">
        <f t="shared" ref="H4:H67" si="5">H3+G4</f>
        <v>2.031377281641273E-2</v>
      </c>
      <c r="I4">
        <f t="shared" si="3"/>
        <v>1.4149527634546143E-4</v>
      </c>
    </row>
    <row r="5" spans="1:10">
      <c r="A5" s="3" t="s">
        <v>72</v>
      </c>
      <c r="B5">
        <v>14.26</v>
      </c>
      <c r="C5" s="4">
        <v>7104</v>
      </c>
      <c r="D5">
        <f t="shared" si="0"/>
        <v>498.1767180925666</v>
      </c>
      <c r="E5" s="6">
        <f t="shared" si="1"/>
        <v>1.6457130148934247E-2</v>
      </c>
      <c r="F5" s="7">
        <f t="shared" si="4"/>
        <v>0.12704932274183572</v>
      </c>
      <c r="G5" s="8">
        <f t="shared" si="2"/>
        <v>4.3023080404284205E-3</v>
      </c>
      <c r="H5" s="8">
        <f t="shared" si="5"/>
        <v>2.4616080856841152E-2</v>
      </c>
      <c r="I5">
        <f t="shared" si="3"/>
        <v>5.7787598416692617E-5</v>
      </c>
    </row>
    <row r="6" spans="1:10">
      <c r="A6" s="3" t="s">
        <v>69</v>
      </c>
      <c r="B6">
        <v>5.63</v>
      </c>
      <c r="C6" s="4">
        <v>2771</v>
      </c>
      <c r="D6">
        <f t="shared" si="0"/>
        <v>492.18472468916519</v>
      </c>
      <c r="E6" s="6">
        <f t="shared" si="1"/>
        <v>6.419300062316554E-3</v>
      </c>
      <c r="F6" s="7">
        <f t="shared" si="4"/>
        <v>0.13346862280415228</v>
      </c>
      <c r="G6" s="8">
        <f t="shared" si="2"/>
        <v>1.6985970734650776E-3</v>
      </c>
      <c r="H6" s="8">
        <f t="shared" si="5"/>
        <v>2.6314677930306229E-2</v>
      </c>
      <c r="I6">
        <f t="shared" si="3"/>
        <v>1.8174185094431416E-4</v>
      </c>
    </row>
    <row r="7" spans="1:10">
      <c r="A7" s="3" t="s">
        <v>132</v>
      </c>
      <c r="B7">
        <v>16.98</v>
      </c>
      <c r="C7" s="4">
        <v>8235</v>
      </c>
      <c r="D7">
        <f t="shared" si="0"/>
        <v>484.98233215547702</v>
      </c>
      <c r="E7" s="6">
        <f t="shared" si="1"/>
        <v>1.9077205345787378E-2</v>
      </c>
      <c r="F7" s="7">
        <f t="shared" si="4"/>
        <v>0.15254582814993967</v>
      </c>
      <c r="G7" s="8">
        <f t="shared" si="2"/>
        <v>5.1229446372001814E-3</v>
      </c>
      <c r="H7" s="8">
        <f t="shared" si="5"/>
        <v>3.1437622567506408E-2</v>
      </c>
      <c r="I7">
        <f t="shared" si="3"/>
        <v>7.4258366070377793E-5</v>
      </c>
    </row>
    <row r="8" spans="1:10">
      <c r="A8" s="3" t="s">
        <v>66</v>
      </c>
      <c r="B8">
        <v>6.28</v>
      </c>
      <c r="C8" s="4">
        <v>2949</v>
      </c>
      <c r="D8">
        <f t="shared" si="0"/>
        <v>469.5859872611465</v>
      </c>
      <c r="E8" s="6">
        <f t="shared" si="1"/>
        <v>6.8316549562509989E-3</v>
      </c>
      <c r="F8" s="7">
        <f t="shared" si="4"/>
        <v>0.15937748310619065</v>
      </c>
      <c r="G8" s="8">
        <f t="shared" si="2"/>
        <v>1.8947050837230352E-3</v>
      </c>
      <c r="H8" s="8">
        <f t="shared" si="5"/>
        <v>3.333232765122944E-2</v>
      </c>
      <c r="I8">
        <f t="shared" si="3"/>
        <v>1.086959171971956E-4</v>
      </c>
    </row>
    <row r="9" spans="1:10">
      <c r="A9" s="3" t="s">
        <v>57</v>
      </c>
      <c r="B9">
        <v>8.6999999999999993</v>
      </c>
      <c r="C9" s="4">
        <v>4010</v>
      </c>
      <c r="D9">
        <f t="shared" si="0"/>
        <v>460.91954022988511</v>
      </c>
      <c r="E9" s="6">
        <f t="shared" si="1"/>
        <v>9.2895681161636167E-3</v>
      </c>
      <c r="F9" s="7">
        <f t="shared" si="4"/>
        <v>0.16866705122235426</v>
      </c>
      <c r="G9" s="8">
        <f t="shared" si="2"/>
        <v>2.6248302911449687E-3</v>
      </c>
      <c r="H9" s="8">
        <f t="shared" si="5"/>
        <v>3.5957157942374411E-2</v>
      </c>
      <c r="I9">
        <f t="shared" si="3"/>
        <v>6.4849536185909544E-5</v>
      </c>
    </row>
    <row r="10" spans="1:10">
      <c r="A10" s="3" t="s">
        <v>117</v>
      </c>
      <c r="B10">
        <v>5.09</v>
      </c>
      <c r="C10" s="4">
        <v>2331</v>
      </c>
      <c r="D10">
        <f t="shared" si="0"/>
        <v>457.95677799607074</v>
      </c>
      <c r="E10" s="6">
        <f t="shared" si="1"/>
        <v>5.3999958301190502E-3</v>
      </c>
      <c r="F10" s="7">
        <f t="shared" si="4"/>
        <v>0.17406704705247331</v>
      </c>
      <c r="G10" s="8">
        <f t="shared" si="2"/>
        <v>1.53567657263539E-3</v>
      </c>
      <c r="H10" s="8">
        <f t="shared" si="5"/>
        <v>3.7492834515009801E-2</v>
      </c>
      <c r="I10">
        <f t="shared" si="3"/>
        <v>6.9065448606845346E-5</v>
      </c>
    </row>
    <row r="11" spans="1:10">
      <c r="A11" s="3" t="s">
        <v>51</v>
      </c>
      <c r="B11">
        <v>4.5599999999999996</v>
      </c>
      <c r="C11" s="4">
        <v>1962</v>
      </c>
      <c r="D11">
        <f t="shared" si="0"/>
        <v>430.26315789473688</v>
      </c>
      <c r="E11" s="6">
        <f t="shared" si="1"/>
        <v>4.54517023538978E-3</v>
      </c>
      <c r="F11" s="7">
        <f t="shared" si="4"/>
        <v>0.17861221728786308</v>
      </c>
      <c r="G11" s="8">
        <f t="shared" si="2"/>
        <v>1.375773118117363E-3</v>
      </c>
      <c r="H11" s="8">
        <f t="shared" si="5"/>
        <v>3.8868607633127161E-2</v>
      </c>
      <c r="I11">
        <f t="shared" si="3"/>
        <v>8.7283954892788604E-4</v>
      </c>
    </row>
    <row r="12" spans="1:10">
      <c r="A12" s="3" t="s">
        <v>15</v>
      </c>
      <c r="B12">
        <v>55.86</v>
      </c>
      <c r="C12" s="4">
        <v>23737</v>
      </c>
      <c r="D12">
        <f t="shared" si="0"/>
        <v>424.93734335839599</v>
      </c>
      <c r="E12" s="6">
        <f t="shared" si="1"/>
        <v>5.4989146726527625E-2</v>
      </c>
      <c r="F12" s="7">
        <f t="shared" si="4"/>
        <v>0.23360136401439072</v>
      </c>
      <c r="G12" s="8">
        <f t="shared" si="2"/>
        <v>1.6853220696937697E-2</v>
      </c>
      <c r="H12" s="8">
        <f t="shared" si="5"/>
        <v>5.5721828330064858E-2</v>
      </c>
      <c r="I12">
        <f t="shared" si="3"/>
        <v>2.4687653622761443E-4</v>
      </c>
    </row>
    <row r="13" spans="1:10">
      <c r="A13" s="3" t="s">
        <v>138</v>
      </c>
      <c r="B13">
        <v>11.58</v>
      </c>
      <c r="C13" s="4">
        <v>4410</v>
      </c>
      <c r="D13">
        <f t="shared" si="0"/>
        <v>380.82901554404145</v>
      </c>
      <c r="E13" s="6">
        <f t="shared" si="1"/>
        <v>1.0216208327252257E-2</v>
      </c>
      <c r="F13" s="7">
        <f t="shared" si="4"/>
        <v>0.24381757234164297</v>
      </c>
      <c r="G13" s="8">
        <f t="shared" si="2"/>
        <v>3.4937396289033036E-3</v>
      </c>
      <c r="H13" s="8">
        <f t="shared" si="5"/>
        <v>5.9215567958968165E-2</v>
      </c>
      <c r="I13">
        <f t="shared" si="3"/>
        <v>4.9396945391770239E-4</v>
      </c>
    </row>
    <row r="14" spans="1:10">
      <c r="A14" s="3" t="s">
        <v>111</v>
      </c>
      <c r="B14">
        <v>22.9</v>
      </c>
      <c r="C14" s="4">
        <v>8679</v>
      </c>
      <c r="D14">
        <f t="shared" si="0"/>
        <v>378.99563318777297</v>
      </c>
      <c r="E14" s="6">
        <f t="shared" si="1"/>
        <v>2.0105775980095768E-2</v>
      </c>
      <c r="F14" s="7">
        <f t="shared" si="4"/>
        <v>0.26392334832173875</v>
      </c>
      <c r="G14" s="8">
        <f t="shared" si="2"/>
        <v>6.909036053703424E-3</v>
      </c>
      <c r="H14" s="8">
        <f t="shared" si="5"/>
        <v>6.6124604012671589E-2</v>
      </c>
      <c r="I14">
        <f t="shared" si="3"/>
        <v>8.1863895953167287E-5</v>
      </c>
    </row>
    <row r="15" spans="1:10">
      <c r="A15" s="3" t="s">
        <v>113</v>
      </c>
      <c r="B15">
        <v>3.1</v>
      </c>
      <c r="C15" s="4">
        <v>1077</v>
      </c>
      <c r="D15">
        <f t="shared" si="0"/>
        <v>347.41935483870969</v>
      </c>
      <c r="E15" s="6">
        <f t="shared" si="1"/>
        <v>2.4949787683561635E-3</v>
      </c>
      <c r="F15" s="7">
        <f t="shared" si="4"/>
        <v>0.26641832709009489</v>
      </c>
      <c r="G15" s="8">
        <f t="shared" si="2"/>
        <v>9.3528435661487412E-4</v>
      </c>
      <c r="H15" s="8">
        <f t="shared" si="5"/>
        <v>6.7059888369286461E-2</v>
      </c>
      <c r="I15">
        <f t="shared" si="3"/>
        <v>1.8357932857936132E-4</v>
      </c>
    </row>
    <row r="16" spans="1:10">
      <c r="A16" s="3" t="s">
        <v>40</v>
      </c>
      <c r="B16">
        <v>6.36</v>
      </c>
      <c r="C16" s="4">
        <v>2109</v>
      </c>
      <c r="D16">
        <f t="shared" si="0"/>
        <v>331.60377358490564</v>
      </c>
      <c r="E16" s="6">
        <f t="shared" si="1"/>
        <v>4.8857105129648552E-3</v>
      </c>
      <c r="F16" s="7">
        <f t="shared" si="4"/>
        <v>0.27130403760305977</v>
      </c>
      <c r="G16" s="8">
        <f t="shared" si="2"/>
        <v>1.9188414542163222E-3</v>
      </c>
      <c r="H16" s="8">
        <f t="shared" si="5"/>
        <v>6.8978729823502782E-2</v>
      </c>
      <c r="I16">
        <f t="shared" si="3"/>
        <v>1.5061094041567136E-4</v>
      </c>
    </row>
    <row r="17" spans="1:9">
      <c r="A17" s="3" t="s">
        <v>120</v>
      </c>
      <c r="B17">
        <v>4.7</v>
      </c>
      <c r="C17" s="4">
        <v>1465</v>
      </c>
      <c r="D17">
        <f t="shared" si="0"/>
        <v>311.70212765957444</v>
      </c>
      <c r="E17" s="6">
        <f t="shared" si="1"/>
        <v>3.3938197731121444E-3</v>
      </c>
      <c r="F17" s="7">
        <f t="shared" si="4"/>
        <v>0.27469785737617192</v>
      </c>
      <c r="G17" s="8">
        <f t="shared" si="2"/>
        <v>1.4180117664806156E-3</v>
      </c>
      <c r="H17" s="8">
        <f t="shared" si="5"/>
        <v>7.0396741589983394E-2</v>
      </c>
      <c r="I17">
        <f t="shared" si="3"/>
        <v>7.6611436718942993E-5</v>
      </c>
    </row>
    <row r="18" spans="1:9">
      <c r="A18" s="3" t="s">
        <v>129</v>
      </c>
      <c r="B18">
        <v>2.29</v>
      </c>
      <c r="C18" s="4">
        <v>694</v>
      </c>
      <c r="D18">
        <f t="shared" si="0"/>
        <v>303.05676855895194</v>
      </c>
      <c r="E18" s="6">
        <f t="shared" si="1"/>
        <v>1.6077207662387905E-3</v>
      </c>
      <c r="F18" s="7">
        <f t="shared" si="4"/>
        <v>0.27630557814241069</v>
      </c>
      <c r="G18" s="8">
        <f t="shared" si="2"/>
        <v>6.9090360537034249E-4</v>
      </c>
      <c r="H18" s="8">
        <f t="shared" si="5"/>
        <v>7.1087645195353738E-2</v>
      </c>
      <c r="I18">
        <f t="shared" si="3"/>
        <v>3.4087405536406788E-3</v>
      </c>
    </row>
    <row r="19" spans="1:9">
      <c r="A19" s="3" t="s">
        <v>14</v>
      </c>
      <c r="B19">
        <v>96.37</v>
      </c>
      <c r="C19" s="4">
        <v>28084</v>
      </c>
      <c r="D19">
        <f t="shared" si="0"/>
        <v>291.41849123171107</v>
      </c>
      <c r="E19" s="6">
        <f t="shared" si="1"/>
        <v>6.5059409220533423E-2</v>
      </c>
      <c r="F19" s="7">
        <f t="shared" si="4"/>
        <v>0.34136498736294413</v>
      </c>
      <c r="G19" s="8">
        <f t="shared" si="2"/>
        <v>2.9075275305475941E-2</v>
      </c>
      <c r="H19" s="8">
        <f t="shared" si="5"/>
        <v>0.10016292050082967</v>
      </c>
      <c r="I19">
        <f t="shared" si="3"/>
        <v>9.4979915019258176E-4</v>
      </c>
    </row>
    <row r="20" spans="1:9">
      <c r="A20" s="3" t="s">
        <v>128</v>
      </c>
      <c r="B20">
        <v>23.31</v>
      </c>
      <c r="C20" s="4">
        <v>6253</v>
      </c>
      <c r="D20">
        <f t="shared" si="0"/>
        <v>268.25396825396825</v>
      </c>
      <c r="E20" s="6">
        <f t="shared" si="1"/>
        <v>1.4485703099843166E-2</v>
      </c>
      <c r="F20" s="7">
        <f t="shared" si="4"/>
        <v>0.35585069046278728</v>
      </c>
      <c r="G20" s="8">
        <f t="shared" si="2"/>
        <v>7.0327349524815204E-3</v>
      </c>
      <c r="H20" s="8">
        <f t="shared" si="5"/>
        <v>0.10719565545331119</v>
      </c>
      <c r="I20">
        <f t="shared" si="3"/>
        <v>4.9367974780253204E-4</v>
      </c>
    </row>
    <row r="21" spans="1:9">
      <c r="A21" s="3" t="s">
        <v>135</v>
      </c>
      <c r="B21">
        <v>12.03</v>
      </c>
      <c r="C21" s="4">
        <v>3213</v>
      </c>
      <c r="D21">
        <f t="shared" si="0"/>
        <v>267.08229426433917</v>
      </c>
      <c r="E21" s="6">
        <f t="shared" si="1"/>
        <v>7.4432374955695014E-3</v>
      </c>
      <c r="F21" s="7">
        <f t="shared" si="4"/>
        <v>0.3632939279583568</v>
      </c>
      <c r="G21" s="8">
        <f t="shared" si="2"/>
        <v>3.6295067129280432E-3</v>
      </c>
      <c r="H21" s="8">
        <f t="shared" si="5"/>
        <v>0.11082516216623924</v>
      </c>
      <c r="I21">
        <f t="shared" si="3"/>
        <v>2.2430112604646807E-4</v>
      </c>
    </row>
    <row r="22" spans="1:9">
      <c r="A22" s="3" t="s">
        <v>114</v>
      </c>
      <c r="B22">
        <v>5.41</v>
      </c>
      <c r="C22" s="4">
        <v>1436</v>
      </c>
      <c r="D22">
        <f t="shared" si="0"/>
        <v>265.43438077634011</v>
      </c>
      <c r="E22" s="6">
        <f t="shared" si="1"/>
        <v>3.3266383578082178E-3</v>
      </c>
      <c r="F22" s="7">
        <f t="shared" si="4"/>
        <v>0.36662056631616502</v>
      </c>
      <c r="G22" s="8">
        <f t="shared" si="2"/>
        <v>1.6322220546085382E-3</v>
      </c>
      <c r="H22" s="8">
        <f t="shared" si="5"/>
        <v>0.11245738422084778</v>
      </c>
      <c r="I22">
        <f t="shared" si="3"/>
        <v>3.0891565051399672E-4</v>
      </c>
    </row>
    <row r="23" spans="1:9">
      <c r="A23" s="3" t="s">
        <v>100</v>
      </c>
      <c r="B23">
        <v>6.5</v>
      </c>
      <c r="C23" s="4">
        <v>1574</v>
      </c>
      <c r="D23">
        <f t="shared" si="0"/>
        <v>242.15384615384616</v>
      </c>
      <c r="E23" s="6">
        <f t="shared" si="1"/>
        <v>3.6463292306337988E-3</v>
      </c>
      <c r="F23" s="7">
        <f t="shared" si="4"/>
        <v>0.37026689554679881</v>
      </c>
      <c r="G23" s="8">
        <f t="shared" si="2"/>
        <v>1.9610801025795746E-3</v>
      </c>
      <c r="H23" s="8">
        <f t="shared" si="5"/>
        <v>0.11441846432342735</v>
      </c>
      <c r="I23">
        <f t="shared" si="3"/>
        <v>2.1438845214678814E-4</v>
      </c>
    </row>
    <row r="24" spans="1:9">
      <c r="A24" s="3" t="s">
        <v>86</v>
      </c>
      <c r="B24">
        <v>4.42</v>
      </c>
      <c r="C24" s="4">
        <v>1054</v>
      </c>
      <c r="D24">
        <f t="shared" si="0"/>
        <v>238.46153846153845</v>
      </c>
      <c r="E24" s="6">
        <f t="shared" si="1"/>
        <v>2.4416969562185667E-3</v>
      </c>
      <c r="F24" s="7">
        <f t="shared" si="4"/>
        <v>0.37270859250301736</v>
      </c>
      <c r="G24" s="8">
        <f t="shared" si="2"/>
        <v>1.3335344697541108E-3</v>
      </c>
      <c r="H24" s="8">
        <f t="shared" si="5"/>
        <v>0.11575199879318146</v>
      </c>
      <c r="I24">
        <f t="shared" si="3"/>
        <v>1.1462424786793518E-4</v>
      </c>
    </row>
    <row r="25" spans="1:9">
      <c r="A25" s="3" t="s">
        <v>105</v>
      </c>
      <c r="B25">
        <v>2.35</v>
      </c>
      <c r="C25" s="4">
        <v>558</v>
      </c>
      <c r="D25">
        <f t="shared" si="0"/>
        <v>237.44680851063828</v>
      </c>
      <c r="E25" s="6">
        <f t="shared" si="1"/>
        <v>1.2926630944686528E-3</v>
      </c>
      <c r="F25" s="7">
        <f t="shared" si="4"/>
        <v>0.37400125559748598</v>
      </c>
      <c r="G25" s="8">
        <f t="shared" si="2"/>
        <v>7.0900588324030779E-4</v>
      </c>
      <c r="H25" s="8">
        <f t="shared" si="5"/>
        <v>0.11646100467642177</v>
      </c>
      <c r="I25">
        <f t="shared" si="3"/>
        <v>3.982059659810723E-3</v>
      </c>
    </row>
    <row r="26" spans="1:9">
      <c r="A26" s="3" t="s">
        <v>126</v>
      </c>
      <c r="B26">
        <v>81.349999999999994</v>
      </c>
      <c r="C26" s="4">
        <v>19264</v>
      </c>
      <c r="D26">
        <f t="shared" si="0"/>
        <v>236.80393362015982</v>
      </c>
      <c r="E26" s="6">
        <f t="shared" si="1"/>
        <v>4.4626992566028909E-2</v>
      </c>
      <c r="F26" s="7">
        <f t="shared" si="4"/>
        <v>0.4186282481635149</v>
      </c>
      <c r="G26" s="8">
        <f t="shared" si="2"/>
        <v>2.454367174536129E-2</v>
      </c>
      <c r="H26" s="8">
        <f t="shared" si="5"/>
        <v>0.14100467642178305</v>
      </c>
      <c r="I26">
        <f t="shared" si="3"/>
        <v>2.6128301676148907E-4</v>
      </c>
    </row>
    <row r="27" spans="1:9">
      <c r="A27" s="3" t="s">
        <v>75</v>
      </c>
      <c r="B27">
        <v>5.18</v>
      </c>
      <c r="C27" s="4">
        <v>1203</v>
      </c>
      <c r="D27">
        <f t="shared" si="0"/>
        <v>232.23938223938225</v>
      </c>
      <c r="E27" s="6">
        <f t="shared" si="1"/>
        <v>2.786870434849085E-3</v>
      </c>
      <c r="F27" s="7">
        <f t="shared" si="4"/>
        <v>0.421415118598364</v>
      </c>
      <c r="G27" s="8">
        <f t="shared" si="2"/>
        <v>1.5628299894403378E-3</v>
      </c>
      <c r="H27" s="8">
        <f t="shared" si="5"/>
        <v>0.1425675064112234</v>
      </c>
      <c r="I27">
        <f t="shared" si="3"/>
        <v>1.7403286557499814E-4</v>
      </c>
    </row>
    <row r="28" spans="1:9">
      <c r="A28" s="3" t="s">
        <v>144</v>
      </c>
      <c r="B28">
        <v>3.13</v>
      </c>
      <c r="C28" s="4">
        <v>678</v>
      </c>
      <c r="D28">
        <f t="shared" si="0"/>
        <v>216.61341853035145</v>
      </c>
      <c r="E28" s="6">
        <f t="shared" si="1"/>
        <v>1.570655157795245E-3</v>
      </c>
      <c r="F28" s="7">
        <f t="shared" si="4"/>
        <v>0.42298577375615926</v>
      </c>
      <c r="G28" s="8">
        <f t="shared" si="2"/>
        <v>9.4433549554985661E-4</v>
      </c>
      <c r="H28" s="8">
        <f t="shared" si="5"/>
        <v>0.14351184190677327</v>
      </c>
      <c r="I28">
        <f t="shared" si="3"/>
        <v>1.5713110328699903E-3</v>
      </c>
    </row>
    <row r="29" spans="1:9">
      <c r="A29" s="3" t="s">
        <v>130</v>
      </c>
      <c r="B29">
        <v>26.74</v>
      </c>
      <c r="C29" s="4">
        <v>5538</v>
      </c>
      <c r="D29">
        <f t="shared" si="0"/>
        <v>207.10545998504114</v>
      </c>
      <c r="E29" s="6">
        <f t="shared" si="1"/>
        <v>1.2829333722522223E-2</v>
      </c>
      <c r="F29" s="7">
        <f t="shared" si="4"/>
        <v>0.43581510747868146</v>
      </c>
      <c r="G29" s="8">
        <f t="shared" si="2"/>
        <v>8.0675818373812033E-3</v>
      </c>
      <c r="H29" s="8">
        <f t="shared" si="5"/>
        <v>0.15157942374415448</v>
      </c>
      <c r="I29">
        <f t="shared" si="3"/>
        <v>1.8749540181092622E-3</v>
      </c>
    </row>
    <row r="30" spans="1:9">
      <c r="A30" s="3" t="s">
        <v>21</v>
      </c>
      <c r="B30">
        <v>31.8</v>
      </c>
      <c r="C30" s="4">
        <v>6568</v>
      </c>
      <c r="D30">
        <f t="shared" si="0"/>
        <v>206.54088050314465</v>
      </c>
      <c r="E30" s="6">
        <f t="shared" si="1"/>
        <v>1.521543226607547E-2</v>
      </c>
      <c r="F30" s="7">
        <f t="shared" si="4"/>
        <v>0.45103053974475693</v>
      </c>
      <c r="G30" s="8">
        <f t="shared" si="2"/>
        <v>9.5942072710816107E-3</v>
      </c>
      <c r="H30" s="8">
        <f t="shared" si="5"/>
        <v>0.1611736310152361</v>
      </c>
      <c r="I30">
        <f t="shared" si="3"/>
        <v>2.3573802454437964E-4</v>
      </c>
    </row>
    <row r="31" spans="1:9">
      <c r="A31" s="3" t="s">
        <v>81</v>
      </c>
      <c r="B31">
        <v>3.9</v>
      </c>
      <c r="C31" s="4">
        <v>790</v>
      </c>
      <c r="D31">
        <f t="shared" si="0"/>
        <v>202.56410256410257</v>
      </c>
      <c r="E31" s="6">
        <f t="shared" si="1"/>
        <v>1.8301144169000643E-3</v>
      </c>
      <c r="F31" s="7">
        <f t="shared" si="4"/>
        <v>0.45286065416165699</v>
      </c>
      <c r="G31" s="8">
        <f t="shared" si="2"/>
        <v>1.1766480615477447E-3</v>
      </c>
      <c r="H31" s="8">
        <f t="shared" si="5"/>
        <v>0.16235027907678384</v>
      </c>
      <c r="I31">
        <f t="shared" si="3"/>
        <v>1.1793718511843576E-3</v>
      </c>
    </row>
    <row r="32" spans="1:9">
      <c r="A32" s="3" t="s">
        <v>39</v>
      </c>
      <c r="B32">
        <v>19.260000000000002</v>
      </c>
      <c r="C32" s="4">
        <v>3861</v>
      </c>
      <c r="D32">
        <f t="shared" si="0"/>
        <v>200.46728971962617</v>
      </c>
      <c r="E32" s="6">
        <f t="shared" si="1"/>
        <v>8.9443946375330988E-3</v>
      </c>
      <c r="F32" s="7">
        <f t="shared" si="4"/>
        <v>0.4618050487991901</v>
      </c>
      <c r="G32" s="8">
        <f t="shared" si="2"/>
        <v>5.8108311962588631E-3</v>
      </c>
      <c r="H32" s="8">
        <f t="shared" si="5"/>
        <v>0.1681611102730427</v>
      </c>
      <c r="I32">
        <f t="shared" si="3"/>
        <v>1.9534291353154876E-3</v>
      </c>
    </row>
    <row r="33" spans="1:9">
      <c r="A33" s="3" t="s">
        <v>29</v>
      </c>
      <c r="B33">
        <v>30.69</v>
      </c>
      <c r="C33" s="4">
        <v>5962</v>
      </c>
      <c r="D33">
        <f t="shared" si="0"/>
        <v>194.26523297491039</v>
      </c>
      <c r="E33" s="6">
        <f t="shared" si="1"/>
        <v>1.3811572346276181E-2</v>
      </c>
      <c r="F33" s="7">
        <f t="shared" si="4"/>
        <v>0.47561662114546627</v>
      </c>
      <c r="G33" s="8">
        <f t="shared" si="2"/>
        <v>9.2593151304872535E-3</v>
      </c>
      <c r="H33" s="8">
        <f t="shared" si="5"/>
        <v>0.17742042540352995</v>
      </c>
      <c r="I33">
        <f t="shared" si="3"/>
        <v>4.7426435687132618E-4</v>
      </c>
    </row>
    <row r="34" spans="1:9">
      <c r="A34" s="3" t="s">
        <v>107</v>
      </c>
      <c r="B34">
        <v>7</v>
      </c>
      <c r="C34" s="4">
        <v>1290</v>
      </c>
      <c r="D34">
        <f t="shared" ref="D34:D65" si="6">C34/B34</f>
        <v>184.28571428571428</v>
      </c>
      <c r="E34" s="6">
        <f t="shared" si="1"/>
        <v>2.9884146807608643E-3</v>
      </c>
      <c r="F34" s="7">
        <f t="shared" si="4"/>
        <v>0.47860503582622715</v>
      </c>
      <c r="G34" s="8">
        <f t="shared" si="2"/>
        <v>2.1119324181626186E-3</v>
      </c>
      <c r="H34" s="8">
        <f t="shared" si="5"/>
        <v>0.17953235782169258</v>
      </c>
      <c r="I34">
        <f t="shared" si="3"/>
        <v>1.0789948608102701E-3</v>
      </c>
    </row>
    <row r="35" spans="1:9">
      <c r="A35" s="3" t="s">
        <v>88</v>
      </c>
      <c r="B35">
        <v>15.71</v>
      </c>
      <c r="C35" s="4">
        <v>2860</v>
      </c>
      <c r="D35">
        <f t="shared" si="6"/>
        <v>182.04964990451941</v>
      </c>
      <c r="E35" s="6">
        <f t="shared" si="1"/>
        <v>6.6254775092837769E-3</v>
      </c>
      <c r="F35" s="7">
        <f t="shared" si="4"/>
        <v>0.48523051333551093</v>
      </c>
      <c r="G35" s="8">
        <f t="shared" si="2"/>
        <v>4.739779755619249E-3</v>
      </c>
      <c r="H35" s="8">
        <f t="shared" si="5"/>
        <v>0.18427213757731184</v>
      </c>
      <c r="I35">
        <f t="shared" si="3"/>
        <v>3.6585051697810012E-3</v>
      </c>
    </row>
    <row r="36" spans="1:9">
      <c r="A36" s="3" t="s">
        <v>82</v>
      </c>
      <c r="B36">
        <v>52.31</v>
      </c>
      <c r="C36" s="4">
        <v>9369</v>
      </c>
      <c r="D36">
        <f t="shared" si="6"/>
        <v>179.10533358822403</v>
      </c>
      <c r="E36" s="6">
        <f t="shared" si="1"/>
        <v>2.1704230344223672E-2</v>
      </c>
      <c r="F36" s="7">
        <f t="shared" si="4"/>
        <v>0.50693474367973457</v>
      </c>
      <c r="G36" s="8">
        <f t="shared" si="2"/>
        <v>1.5782169256298086E-2</v>
      </c>
      <c r="H36" s="8">
        <f t="shared" si="5"/>
        <v>0.20005430683360992</v>
      </c>
      <c r="I36">
        <f t="shared" si="3"/>
        <v>8.5375775685984923E-4</v>
      </c>
    </row>
    <row r="37" spans="1:9">
      <c r="A37" s="3" t="s">
        <v>125</v>
      </c>
      <c r="B37">
        <v>12.2</v>
      </c>
      <c r="C37" s="4">
        <v>2184</v>
      </c>
      <c r="D37">
        <f t="shared" si="6"/>
        <v>179.01639344262296</v>
      </c>
      <c r="E37" s="6">
        <f t="shared" si="1"/>
        <v>5.059455552543975E-3</v>
      </c>
      <c r="F37" s="7">
        <f t="shared" si="4"/>
        <v>0.51199419923227851</v>
      </c>
      <c r="G37" s="8">
        <f t="shared" si="2"/>
        <v>3.6807965002262784E-3</v>
      </c>
      <c r="H37" s="8">
        <f t="shared" si="5"/>
        <v>0.20373510333383621</v>
      </c>
      <c r="I37">
        <f t="shared" si="3"/>
        <v>1.9063543518303555E-3</v>
      </c>
    </row>
    <row r="38" spans="1:9">
      <c r="A38" s="3" t="s">
        <v>19</v>
      </c>
      <c r="B38">
        <v>25.73</v>
      </c>
      <c r="C38" s="4">
        <v>4382</v>
      </c>
      <c r="D38">
        <f t="shared" si="6"/>
        <v>170.3070345899728</v>
      </c>
      <c r="E38" s="6">
        <f t="shared" si="1"/>
        <v>1.0151343512476051E-2</v>
      </c>
      <c r="F38" s="7">
        <f t="shared" si="4"/>
        <v>0.52214554274475455</v>
      </c>
      <c r="G38" s="8">
        <f t="shared" si="2"/>
        <v>7.762860159903455E-3</v>
      </c>
      <c r="H38" s="8">
        <f t="shared" si="5"/>
        <v>0.21149796349373967</v>
      </c>
      <c r="I38">
        <f t="shared" si="3"/>
        <v>1.0012690375433148E-3</v>
      </c>
    </row>
    <row r="39" spans="1:9">
      <c r="A39" s="3" t="s">
        <v>109</v>
      </c>
      <c r="B39">
        <v>13.36</v>
      </c>
      <c r="C39" s="4">
        <v>2252</v>
      </c>
      <c r="D39">
        <f t="shared" si="6"/>
        <v>168.56287425149702</v>
      </c>
      <c r="E39" s="6">
        <f t="shared" si="1"/>
        <v>5.2169843884290433E-3</v>
      </c>
      <c r="F39" s="7">
        <f t="shared" si="4"/>
        <v>0.52736252713318355</v>
      </c>
      <c r="G39" s="8">
        <f t="shared" si="2"/>
        <v>4.0307738723789404E-3</v>
      </c>
      <c r="H39" s="8">
        <f t="shared" si="5"/>
        <v>0.21552873736611861</v>
      </c>
      <c r="I39">
        <f t="shared" si="3"/>
        <v>5.4471194477810625E-4</v>
      </c>
    </row>
    <row r="40" spans="1:9">
      <c r="A40" s="3" t="s">
        <v>64</v>
      </c>
      <c r="B40">
        <v>7.07</v>
      </c>
      <c r="C40" s="4">
        <v>1162</v>
      </c>
      <c r="D40">
        <f t="shared" si="6"/>
        <v>164.35643564356434</v>
      </c>
      <c r="E40" s="6">
        <f t="shared" si="1"/>
        <v>2.6918898132124993E-3</v>
      </c>
      <c r="F40" s="7">
        <f t="shared" si="4"/>
        <v>0.53005441694639599</v>
      </c>
      <c r="G40" s="8">
        <f t="shared" si="2"/>
        <v>2.1330517423442451E-3</v>
      </c>
      <c r="H40" s="8">
        <f t="shared" si="5"/>
        <v>0.21766178910846284</v>
      </c>
      <c r="I40">
        <f t="shared" si="3"/>
        <v>4.968924243714673E-4</v>
      </c>
    </row>
    <row r="41" spans="1:9">
      <c r="A41" s="3" t="s">
        <v>18</v>
      </c>
      <c r="B41">
        <v>6.38</v>
      </c>
      <c r="C41" s="4">
        <v>1038</v>
      </c>
      <c r="D41">
        <f t="shared" si="6"/>
        <v>162.69592476489029</v>
      </c>
      <c r="E41" s="6">
        <f t="shared" si="1"/>
        <v>2.404631347775021E-3</v>
      </c>
      <c r="F41" s="7">
        <f t="shared" si="4"/>
        <v>0.53245904829417101</v>
      </c>
      <c r="G41" s="8">
        <f t="shared" si="2"/>
        <v>1.924875546839644E-3</v>
      </c>
      <c r="H41" s="8">
        <f t="shared" si="5"/>
        <v>0.21958666465530249</v>
      </c>
      <c r="I41">
        <f t="shared" si="3"/>
        <v>2.2060256304789333E-3</v>
      </c>
    </row>
    <row r="42" spans="1:9">
      <c r="A42" s="3" t="s">
        <v>20</v>
      </c>
      <c r="B42">
        <v>27.89</v>
      </c>
      <c r="C42" s="4">
        <v>4471</v>
      </c>
      <c r="D42">
        <f t="shared" si="6"/>
        <v>160.30835424883472</v>
      </c>
      <c r="E42" s="6">
        <f t="shared" si="1"/>
        <v>1.0357520959443275E-2</v>
      </c>
      <c r="F42" s="7">
        <f t="shared" si="4"/>
        <v>0.54281656925361432</v>
      </c>
      <c r="G42" s="8">
        <f t="shared" si="2"/>
        <v>8.4145421632222054E-3</v>
      </c>
      <c r="H42" s="8">
        <f t="shared" si="5"/>
        <v>0.2280012068185247</v>
      </c>
      <c r="I42">
        <f t="shared" si="3"/>
        <v>2.0409383026400163E-3</v>
      </c>
    </row>
    <row r="43" spans="1:9">
      <c r="A43" s="3" t="s">
        <v>127</v>
      </c>
      <c r="B43">
        <v>25.35</v>
      </c>
      <c r="C43" s="4">
        <v>3996</v>
      </c>
      <c r="D43">
        <f t="shared" si="6"/>
        <v>157.63313609467454</v>
      </c>
      <c r="E43" s="6">
        <f t="shared" si="1"/>
        <v>9.2571357087755136E-3</v>
      </c>
      <c r="F43" s="7">
        <f t="shared" si="4"/>
        <v>0.55207370496238983</v>
      </c>
      <c r="G43" s="8">
        <f t="shared" si="2"/>
        <v>7.6482124000603413E-3</v>
      </c>
      <c r="H43" s="8">
        <f t="shared" si="5"/>
        <v>0.23564941921858504</v>
      </c>
      <c r="I43">
        <f t="shared" si="3"/>
        <v>1.7764875434619354E-3</v>
      </c>
    </row>
    <row r="44" spans="1:9">
      <c r="A44" s="3" t="s">
        <v>118</v>
      </c>
      <c r="B44">
        <v>21.16</v>
      </c>
      <c r="C44" s="4">
        <v>3202</v>
      </c>
      <c r="D44">
        <f t="shared" si="6"/>
        <v>151.32325141776937</v>
      </c>
      <c r="E44" s="6">
        <f t="shared" si="1"/>
        <v>7.4177548897645636E-3</v>
      </c>
      <c r="F44" s="7">
        <f t="shared" si="4"/>
        <v>0.55949145985215443</v>
      </c>
      <c r="G44" s="8">
        <f t="shared" si="2"/>
        <v>6.3840699954744303E-3</v>
      </c>
      <c r="H44" s="8">
        <f t="shared" si="5"/>
        <v>0.24203348921405946</v>
      </c>
      <c r="I44">
        <f t="shared" si="3"/>
        <v>2.0037989292184255E-3</v>
      </c>
    </row>
    <row r="45" spans="1:9">
      <c r="A45" s="3" t="s">
        <v>44</v>
      </c>
      <c r="B45">
        <v>23.44</v>
      </c>
      <c r="C45" s="4">
        <v>3483</v>
      </c>
      <c r="D45">
        <f t="shared" si="6"/>
        <v>148.59215017064847</v>
      </c>
      <c r="E45" s="6">
        <f t="shared" si="1"/>
        <v>8.0687196380543336E-3</v>
      </c>
      <c r="F45" s="7">
        <f t="shared" si="4"/>
        <v>0.56756017949020876</v>
      </c>
      <c r="G45" s="8">
        <f t="shared" si="2"/>
        <v>7.071956554533112E-3</v>
      </c>
      <c r="H45" s="8">
        <f t="shared" si="5"/>
        <v>0.24910544576859256</v>
      </c>
      <c r="I45">
        <f t="shared" si="3"/>
        <v>4.4329789877031733E-3</v>
      </c>
    </row>
    <row r="46" spans="1:9">
      <c r="A46" s="3" t="s">
        <v>74</v>
      </c>
      <c r="B46">
        <v>51.12</v>
      </c>
      <c r="C46" s="4">
        <v>7487</v>
      </c>
      <c r="D46">
        <f t="shared" si="6"/>
        <v>146.45931142410015</v>
      </c>
      <c r="E46" s="6">
        <f t="shared" si="1"/>
        <v>1.7344388151051621E-2</v>
      </c>
      <c r="F46" s="7">
        <f t="shared" si="4"/>
        <v>0.58490456764126042</v>
      </c>
      <c r="G46" s="8">
        <f t="shared" si="2"/>
        <v>1.5423140745210439E-2</v>
      </c>
      <c r="H46" s="8">
        <f t="shared" si="5"/>
        <v>0.26452858651380301</v>
      </c>
      <c r="I46">
        <f t="shared" si="3"/>
        <v>3.2184365135972948E-3</v>
      </c>
    </row>
    <row r="47" spans="1:9">
      <c r="A47" s="3" t="s">
        <v>119</v>
      </c>
      <c r="B47">
        <v>36.82</v>
      </c>
      <c r="C47" s="4">
        <v>5351</v>
      </c>
      <c r="D47">
        <f t="shared" si="6"/>
        <v>145.3286257468767</v>
      </c>
      <c r="E47" s="6">
        <f t="shared" si="1"/>
        <v>1.2396129423838283E-2</v>
      </c>
      <c r="F47" s="7">
        <f t="shared" si="4"/>
        <v>0.5973006970650987</v>
      </c>
      <c r="G47" s="8">
        <f t="shared" si="2"/>
        <v>1.1108764519535375E-2</v>
      </c>
      <c r="H47" s="8">
        <f t="shared" si="5"/>
        <v>0.27563735103333836</v>
      </c>
      <c r="I47">
        <f t="shared" si="3"/>
        <v>1.7385907335769613E-3</v>
      </c>
    </row>
    <row r="48" spans="1:9">
      <c r="A48" s="3" t="s">
        <v>59</v>
      </c>
      <c r="B48">
        <v>19.809999999999999</v>
      </c>
      <c r="C48" s="4">
        <v>2868</v>
      </c>
      <c r="D48">
        <f t="shared" si="6"/>
        <v>144.77536597677943</v>
      </c>
      <c r="E48" s="6">
        <f t="shared" si="1"/>
        <v>6.6440103135055493E-3</v>
      </c>
      <c r="F48" s="7">
        <f t="shared" si="4"/>
        <v>0.60394470737860428</v>
      </c>
      <c r="G48" s="8">
        <f t="shared" si="2"/>
        <v>5.9767687434002107E-3</v>
      </c>
      <c r="H48" s="8">
        <f t="shared" si="5"/>
        <v>0.28161411977673856</v>
      </c>
      <c r="I48">
        <f t="shared" si="3"/>
        <v>6.2791698783903893E-4</v>
      </c>
    </row>
    <row r="49" spans="1:9">
      <c r="A49" s="3" t="s">
        <v>76</v>
      </c>
      <c r="B49">
        <v>7.03</v>
      </c>
      <c r="C49" s="4">
        <v>1001</v>
      </c>
      <c r="D49">
        <f t="shared" si="6"/>
        <v>142.38975817923185</v>
      </c>
      <c r="E49" s="6">
        <f t="shared" si="1"/>
        <v>2.318917128249322E-3</v>
      </c>
      <c r="F49" s="7">
        <f t="shared" si="4"/>
        <v>0.60626362450685356</v>
      </c>
      <c r="G49" s="8">
        <f t="shared" si="2"/>
        <v>2.1209835570976015E-3</v>
      </c>
      <c r="H49" s="8">
        <f t="shared" si="5"/>
        <v>0.28373510333383617</v>
      </c>
      <c r="I49">
        <f t="shared" si="3"/>
        <v>5.6640837472402006E-4</v>
      </c>
    </row>
    <row r="50" spans="1:9">
      <c r="A50" s="3" t="s">
        <v>55</v>
      </c>
      <c r="B50">
        <v>6.32</v>
      </c>
      <c r="C50" s="4">
        <v>897</v>
      </c>
      <c r="D50">
        <f t="shared" si="6"/>
        <v>141.93037974683543</v>
      </c>
      <c r="E50" s="6">
        <f t="shared" si="1"/>
        <v>2.0779906733662755E-3</v>
      </c>
      <c r="F50" s="7">
        <f t="shared" si="4"/>
        <v>0.60834161518021979</v>
      </c>
      <c r="G50" s="8">
        <f t="shared" si="2"/>
        <v>1.9067732689696788E-3</v>
      </c>
      <c r="H50" s="8">
        <f t="shared" si="5"/>
        <v>0.28564187660280582</v>
      </c>
      <c r="I50">
        <f t="shared" si="3"/>
        <v>5.837140062076307E-4</v>
      </c>
    </row>
    <row r="51" spans="1:9">
      <c r="A51" s="3" t="s">
        <v>79</v>
      </c>
      <c r="B51">
        <v>6.49</v>
      </c>
      <c r="C51" s="4">
        <v>918</v>
      </c>
      <c r="D51">
        <f t="shared" si="6"/>
        <v>141.44838212634824</v>
      </c>
      <c r="E51" s="6">
        <f t="shared" si="1"/>
        <v>2.1266392844484288E-3</v>
      </c>
      <c r="F51" s="7">
        <f t="shared" si="4"/>
        <v>0.61046825446466824</v>
      </c>
      <c r="G51" s="8">
        <f t="shared" si="2"/>
        <v>1.9580630562679138E-3</v>
      </c>
      <c r="H51" s="8">
        <f t="shared" si="5"/>
        <v>0.28759993965907371</v>
      </c>
      <c r="I51">
        <f t="shared" si="3"/>
        <v>1.1740584243640773E-3</v>
      </c>
    </row>
    <row r="52" spans="1:9">
      <c r="A52" s="3" t="s">
        <v>96</v>
      </c>
      <c r="B52">
        <v>12.6</v>
      </c>
      <c r="C52" s="4">
        <v>1721</v>
      </c>
      <c r="D52">
        <f t="shared" si="6"/>
        <v>136.5873015873016</v>
      </c>
      <c r="E52" s="6">
        <f t="shared" si="1"/>
        <v>3.9868695082088739E-3</v>
      </c>
      <c r="F52" s="7">
        <f t="shared" si="4"/>
        <v>0.61445512397287716</v>
      </c>
      <c r="G52" s="8">
        <f t="shared" si="2"/>
        <v>3.8014783526927136E-3</v>
      </c>
      <c r="H52" s="8">
        <f t="shared" si="5"/>
        <v>0.29140141801176644</v>
      </c>
      <c r="I52">
        <f t="shared" si="3"/>
        <v>1.862814374350652E-3</v>
      </c>
    </row>
    <row r="53" spans="1:9">
      <c r="A53" s="3" t="s">
        <v>133</v>
      </c>
      <c r="B53">
        <v>19.05</v>
      </c>
      <c r="C53" s="4">
        <v>2472</v>
      </c>
      <c r="D53">
        <f t="shared" si="6"/>
        <v>129.76377952755905</v>
      </c>
      <c r="E53" s="6">
        <f t="shared" si="1"/>
        <v>5.7266365045277956E-3</v>
      </c>
      <c r="F53" s="7">
        <f t="shared" si="4"/>
        <v>0.62018176047740492</v>
      </c>
      <c r="G53" s="8">
        <f t="shared" si="2"/>
        <v>5.7474732237139843E-3</v>
      </c>
      <c r="H53" s="8">
        <f t="shared" si="5"/>
        <v>0.29714889123548044</v>
      </c>
      <c r="I53">
        <f t="shared" si="3"/>
        <v>7.5109579250015601E-4</v>
      </c>
    </row>
    <row r="54" spans="1:9">
      <c r="A54" s="3" t="s">
        <v>62</v>
      </c>
      <c r="B54">
        <v>7.66</v>
      </c>
      <c r="C54" s="4">
        <v>991</v>
      </c>
      <c r="D54">
        <f t="shared" si="6"/>
        <v>129.37336814621409</v>
      </c>
      <c r="E54" s="6">
        <f t="shared" si="1"/>
        <v>2.295751122972106E-3</v>
      </c>
      <c r="F54" s="7">
        <f t="shared" si="4"/>
        <v>0.62247751160037701</v>
      </c>
      <c r="G54" s="8">
        <f t="shared" si="2"/>
        <v>2.3110574747322371E-3</v>
      </c>
      <c r="H54" s="8">
        <f t="shared" si="5"/>
        <v>0.2994599487102127</v>
      </c>
      <c r="I54">
        <f t="shared" si="3"/>
        <v>4.2343593267715751E-4</v>
      </c>
    </row>
    <row r="55" spans="1:9">
      <c r="A55" s="3" t="s">
        <v>50</v>
      </c>
      <c r="B55">
        <v>4.29</v>
      </c>
      <c r="C55" s="4">
        <v>551</v>
      </c>
      <c r="D55">
        <f t="shared" si="6"/>
        <v>128.43822843822844</v>
      </c>
      <c r="E55" s="6">
        <f t="shared" si="1"/>
        <v>1.2764468907746017E-3</v>
      </c>
      <c r="F55" s="7">
        <f t="shared" si="4"/>
        <v>0.62375395849115156</v>
      </c>
      <c r="G55" s="8">
        <f t="shared" si="2"/>
        <v>1.2943128677025191E-3</v>
      </c>
      <c r="H55" s="8">
        <f t="shared" si="5"/>
        <v>0.30075426157791524</v>
      </c>
      <c r="I55">
        <f t="shared" si="3"/>
        <v>5.2743184797048315E-3</v>
      </c>
    </row>
    <row r="56" spans="1:9">
      <c r="A56" s="3" t="s">
        <v>30</v>
      </c>
      <c r="B56">
        <v>51.81</v>
      </c>
      <c r="C56" s="4">
        <v>6424</v>
      </c>
      <c r="D56">
        <f t="shared" si="6"/>
        <v>123.99150743099787</v>
      </c>
      <c r="E56" s="6">
        <f t="shared" si="1"/>
        <v>1.4881841790083559E-2</v>
      </c>
      <c r="F56" s="7">
        <f t="shared" si="4"/>
        <v>0.63863580028123512</v>
      </c>
      <c r="G56" s="8">
        <f t="shared" si="2"/>
        <v>1.563131694071504E-2</v>
      </c>
      <c r="H56" s="8">
        <f t="shared" si="5"/>
        <v>0.31638557851863025</v>
      </c>
      <c r="I56">
        <f t="shared" si="3"/>
        <v>1.4245398901544803E-3</v>
      </c>
    </row>
    <row r="57" spans="1:9">
      <c r="A57" s="3" t="s">
        <v>131</v>
      </c>
      <c r="B57">
        <v>13.86</v>
      </c>
      <c r="C57" s="4">
        <v>1700</v>
      </c>
      <c r="D57">
        <f t="shared" si="6"/>
        <v>122.65512265512265</v>
      </c>
      <c r="E57" s="6">
        <f t="shared" si="1"/>
        <v>3.9382208971267202E-3</v>
      </c>
      <c r="F57" s="7">
        <f t="shared" si="4"/>
        <v>0.64257402117836182</v>
      </c>
      <c r="G57" s="8">
        <f t="shared" si="2"/>
        <v>4.1816261879619853E-3</v>
      </c>
      <c r="H57" s="8">
        <f t="shared" si="5"/>
        <v>0.32056720470659222</v>
      </c>
      <c r="I57">
        <f t="shared" si="3"/>
        <v>8.7897423841770683E-4</v>
      </c>
    </row>
    <row r="58" spans="1:9">
      <c r="A58" s="3" t="s">
        <v>122</v>
      </c>
      <c r="B58">
        <v>8.33</v>
      </c>
      <c r="C58" s="4">
        <v>991</v>
      </c>
      <c r="D58">
        <f t="shared" si="6"/>
        <v>118.96758703481393</v>
      </c>
      <c r="E58" s="6">
        <f t="shared" si="1"/>
        <v>2.295751122972106E-3</v>
      </c>
      <c r="F58" s="7">
        <f t="shared" si="4"/>
        <v>0.64486977230133391</v>
      </c>
      <c r="G58" s="8">
        <f t="shared" si="2"/>
        <v>2.5131995776135163E-3</v>
      </c>
      <c r="H58" s="8">
        <f t="shared" si="5"/>
        <v>0.32308040428420576</v>
      </c>
      <c r="I58">
        <f t="shared" si="3"/>
        <v>1.5177801853019923E-3</v>
      </c>
    </row>
    <row r="59" spans="1:9">
      <c r="A59" s="3" t="s">
        <v>143</v>
      </c>
      <c r="B59">
        <v>14.36</v>
      </c>
      <c r="C59" s="4">
        <v>1705</v>
      </c>
      <c r="D59">
        <f t="shared" si="6"/>
        <v>118.73259052924791</v>
      </c>
      <c r="E59" s="6">
        <f t="shared" si="1"/>
        <v>3.9498038997653282E-3</v>
      </c>
      <c r="F59" s="7">
        <f t="shared" si="4"/>
        <v>0.6488195762010992</v>
      </c>
      <c r="G59" s="8">
        <f t="shared" si="2"/>
        <v>4.3324785035450293E-3</v>
      </c>
      <c r="H59" s="8">
        <f t="shared" si="5"/>
        <v>0.32741288278775077</v>
      </c>
      <c r="I59">
        <f t="shared" si="3"/>
        <v>3.5555319023967136E-3</v>
      </c>
    </row>
    <row r="60" spans="1:9">
      <c r="A60" s="3" t="s">
        <v>137</v>
      </c>
      <c r="B60">
        <v>33.549999999999997</v>
      </c>
      <c r="C60" s="4">
        <v>3971</v>
      </c>
      <c r="D60">
        <f t="shared" si="6"/>
        <v>118.36065573770493</v>
      </c>
      <c r="E60" s="6">
        <f t="shared" si="1"/>
        <v>9.1992206955824746E-3</v>
      </c>
      <c r="F60" s="7">
        <f t="shared" si="4"/>
        <v>0.65801879689668163</v>
      </c>
      <c r="G60" s="8">
        <f t="shared" si="2"/>
        <v>1.0122190375622266E-2</v>
      </c>
      <c r="H60" s="8">
        <f t="shared" si="5"/>
        <v>0.33753507316337306</v>
      </c>
      <c r="I60">
        <f t="shared" si="3"/>
        <v>8.5891769884802183E-4</v>
      </c>
    </row>
    <row r="61" spans="1:9">
      <c r="A61" s="3" t="s">
        <v>58</v>
      </c>
      <c r="B61">
        <v>8.08</v>
      </c>
      <c r="C61" s="4">
        <v>953</v>
      </c>
      <c r="D61">
        <f t="shared" si="6"/>
        <v>117.94554455445544</v>
      </c>
      <c r="E61" s="6">
        <f t="shared" si="1"/>
        <v>2.2077203029186852E-3</v>
      </c>
      <c r="F61" s="7">
        <f t="shared" si="4"/>
        <v>0.66022651719960035</v>
      </c>
      <c r="G61" s="8">
        <f t="shared" si="2"/>
        <v>2.4377734198219943E-3</v>
      </c>
      <c r="H61" s="8">
        <f t="shared" si="5"/>
        <v>0.33997284658319504</v>
      </c>
      <c r="I61">
        <f t="shared" si="3"/>
        <v>2.528441103698903E-3</v>
      </c>
    </row>
    <row r="62" spans="1:9">
      <c r="A62" s="3" t="s">
        <v>71</v>
      </c>
      <c r="B62">
        <v>23.78</v>
      </c>
      <c r="C62" s="4">
        <v>2804</v>
      </c>
      <c r="D62">
        <f t="shared" si="6"/>
        <v>117.91421362489487</v>
      </c>
      <c r="E62" s="6">
        <f t="shared" si="1"/>
        <v>6.4957478797313672E-3</v>
      </c>
      <c r="F62" s="7">
        <f t="shared" si="4"/>
        <v>0.66672226507933174</v>
      </c>
      <c r="G62" s="8">
        <f t="shared" si="2"/>
        <v>7.1745361291295825E-3</v>
      </c>
      <c r="H62" s="8">
        <f t="shared" si="5"/>
        <v>0.34714738271232465</v>
      </c>
      <c r="I62">
        <f t="shared" si="3"/>
        <v>2.8596629648588723E-3</v>
      </c>
    </row>
    <row r="63" spans="1:9">
      <c r="A63" s="3" t="s">
        <v>27</v>
      </c>
      <c r="B63">
        <v>26.63</v>
      </c>
      <c r="C63" s="4">
        <v>3105</v>
      </c>
      <c r="D63">
        <f t="shared" si="6"/>
        <v>116.59782200525723</v>
      </c>
      <c r="E63" s="6">
        <f t="shared" si="1"/>
        <v>7.1930446385755683E-3</v>
      </c>
      <c r="F63" s="7">
        <f t="shared" si="4"/>
        <v>0.67391530971790736</v>
      </c>
      <c r="G63" s="8">
        <f t="shared" si="2"/>
        <v>8.0343943279529342E-3</v>
      </c>
      <c r="H63" s="8">
        <f t="shared" si="5"/>
        <v>0.35518177704027759</v>
      </c>
      <c r="I63">
        <f t="shared" si="3"/>
        <v>2.3839342746245495E-3</v>
      </c>
    </row>
    <row r="64" spans="1:9">
      <c r="A64" s="3" t="s">
        <v>23</v>
      </c>
      <c r="B64">
        <v>21.85</v>
      </c>
      <c r="C64" s="4">
        <v>2502</v>
      </c>
      <c r="D64">
        <f t="shared" si="6"/>
        <v>114.50800915331807</v>
      </c>
      <c r="E64" s="6">
        <f t="shared" si="1"/>
        <v>5.7961345203594436E-3</v>
      </c>
      <c r="F64" s="7">
        <f t="shared" si="4"/>
        <v>0.67971144423826679</v>
      </c>
      <c r="G64" s="8">
        <f t="shared" si="2"/>
        <v>6.5922461909790316E-3</v>
      </c>
      <c r="H64" s="8">
        <f t="shared" si="5"/>
        <v>0.36177402323125663</v>
      </c>
      <c r="I64">
        <f t="shared" si="3"/>
        <v>9.0610932231216523E-4</v>
      </c>
    </row>
    <row r="65" spans="1:9">
      <c r="A65" s="3" t="s">
        <v>70</v>
      </c>
      <c r="B65">
        <v>7.88</v>
      </c>
      <c r="C65" s="4">
        <v>847</v>
      </c>
      <c r="D65">
        <f t="shared" si="6"/>
        <v>107.48730964467005</v>
      </c>
      <c r="E65" s="6">
        <f t="shared" si="1"/>
        <v>1.9621606469801952E-3</v>
      </c>
      <c r="F65" s="7">
        <f t="shared" si="4"/>
        <v>0.68167360488524698</v>
      </c>
      <c r="G65" s="8">
        <f t="shared" si="2"/>
        <v>2.3774324935887767E-3</v>
      </c>
      <c r="H65" s="8">
        <f t="shared" si="5"/>
        <v>0.36415145572484542</v>
      </c>
      <c r="I65">
        <f t="shared" si="3"/>
        <v>5.2467679942846956E-4</v>
      </c>
    </row>
    <row r="66" spans="1:9">
      <c r="A66" s="3" t="s">
        <v>52</v>
      </c>
      <c r="B66">
        <v>4.5199999999999996</v>
      </c>
      <c r="C66" s="4">
        <v>480</v>
      </c>
      <c r="D66">
        <f t="shared" ref="D66:D97" si="7">C66/B66</f>
        <v>106.19469026548674</v>
      </c>
      <c r="E66" s="6">
        <f t="shared" si="1"/>
        <v>1.1119682533063681E-3</v>
      </c>
      <c r="F66" s="7">
        <f t="shared" si="4"/>
        <v>0.68278557313855337</v>
      </c>
      <c r="G66" s="8">
        <f t="shared" si="2"/>
        <v>1.3637049328707193E-3</v>
      </c>
      <c r="H66" s="8">
        <f t="shared" si="5"/>
        <v>0.36551516065771616</v>
      </c>
      <c r="I66">
        <f t="shared" si="3"/>
        <v>3.5084070616088758E-3</v>
      </c>
    </row>
    <row r="67" spans="1:9">
      <c r="A67" s="3" t="s">
        <v>134</v>
      </c>
      <c r="B67">
        <v>29.79</v>
      </c>
      <c r="C67" s="4">
        <v>3104</v>
      </c>
      <c r="D67">
        <f t="shared" si="7"/>
        <v>104.19603893924136</v>
      </c>
      <c r="E67" s="6">
        <f t="shared" ref="E67:E130" si="8">C67/431667</f>
        <v>7.1907280380478474E-3</v>
      </c>
      <c r="F67" s="7">
        <f t="shared" si="4"/>
        <v>0.68997630117660125</v>
      </c>
      <c r="G67" s="8">
        <f t="shared" ref="G67:G130" si="9">B67/3314.5</f>
        <v>8.9877809624377726E-3</v>
      </c>
      <c r="H67" s="8">
        <f t="shared" si="5"/>
        <v>0.37450294162015396</v>
      </c>
      <c r="I67">
        <f t="shared" ref="I67:I130" si="10">F67*H68-F68*H67</f>
        <v>2.9662276375277408E-3</v>
      </c>
    </row>
    <row r="68" spans="1:9">
      <c r="A68" s="3" t="s">
        <v>84</v>
      </c>
      <c r="B68">
        <v>25.11</v>
      </c>
      <c r="C68" s="4">
        <v>2606</v>
      </c>
      <c r="D68">
        <f t="shared" si="7"/>
        <v>103.78335324571884</v>
      </c>
      <c r="E68" s="6">
        <f t="shared" si="8"/>
        <v>6.0370609752424904E-3</v>
      </c>
      <c r="F68" s="7">
        <f t="shared" ref="F68:F131" si="11">F67+E68</f>
        <v>0.69601336215184373</v>
      </c>
      <c r="G68" s="8">
        <f t="shared" si="9"/>
        <v>7.5758032885804797E-3</v>
      </c>
      <c r="H68" s="8">
        <f t="shared" ref="H68:H131" si="12">H67+G68</f>
        <v>0.38207874490873445</v>
      </c>
      <c r="I68">
        <f t="shared" si="10"/>
        <v>1.6126189872333052E-3</v>
      </c>
    </row>
    <row r="69" spans="1:9">
      <c r="A69" s="3" t="s">
        <v>83</v>
      </c>
      <c r="B69">
        <v>13.53</v>
      </c>
      <c r="C69" s="4">
        <v>1388</v>
      </c>
      <c r="D69">
        <f t="shared" si="7"/>
        <v>102.58684405025869</v>
      </c>
      <c r="E69" s="6">
        <f t="shared" si="8"/>
        <v>3.215441532477581E-3</v>
      </c>
      <c r="F69" s="7">
        <f t="shared" si="11"/>
        <v>0.69922880368432128</v>
      </c>
      <c r="G69" s="8">
        <f t="shared" si="9"/>
        <v>4.0820636596771761E-3</v>
      </c>
      <c r="H69" s="8">
        <f t="shared" si="12"/>
        <v>0.38616080856841162</v>
      </c>
      <c r="I69">
        <f t="shared" si="10"/>
        <v>6.0528288858069379E-4</v>
      </c>
    </row>
    <row r="70" spans="1:9">
      <c r="A70" s="3" t="s">
        <v>139</v>
      </c>
      <c r="B70">
        <v>5.07</v>
      </c>
      <c r="C70" s="4">
        <v>519</v>
      </c>
      <c r="D70">
        <f t="shared" si="7"/>
        <v>102.36686390532543</v>
      </c>
      <c r="E70" s="6">
        <f t="shared" si="8"/>
        <v>1.2023156738875105E-3</v>
      </c>
      <c r="F70" s="7">
        <f t="shared" si="11"/>
        <v>0.70043111935820879</v>
      </c>
      <c r="G70" s="8">
        <f t="shared" si="9"/>
        <v>1.5296424800120682E-3</v>
      </c>
      <c r="H70" s="8">
        <f t="shared" si="12"/>
        <v>0.3876904510484237</v>
      </c>
      <c r="I70">
        <f t="shared" si="10"/>
        <v>8.5136892200882164E-4</v>
      </c>
    </row>
    <row r="71" spans="1:9">
      <c r="A71" s="3" t="s">
        <v>89</v>
      </c>
      <c r="B71">
        <v>7.11</v>
      </c>
      <c r="C71" s="4">
        <v>725</v>
      </c>
      <c r="D71">
        <f t="shared" si="7"/>
        <v>101.96905766526019</v>
      </c>
      <c r="E71" s="6">
        <f t="shared" si="8"/>
        <v>1.6795353825981602E-3</v>
      </c>
      <c r="F71" s="7">
        <f t="shared" si="11"/>
        <v>0.70211065474080692</v>
      </c>
      <c r="G71" s="8">
        <f t="shared" si="9"/>
        <v>2.1451199275908887E-3</v>
      </c>
      <c r="H71" s="8">
        <f t="shared" si="12"/>
        <v>0.38983557097601457</v>
      </c>
      <c r="I71">
        <f t="shared" si="10"/>
        <v>1.4520062105316534E-4</v>
      </c>
    </row>
    <row r="72" spans="1:9">
      <c r="A72" s="3" t="s">
        <v>142</v>
      </c>
      <c r="B72">
        <v>1.18</v>
      </c>
      <c r="C72" s="4">
        <v>116</v>
      </c>
      <c r="D72">
        <f t="shared" si="7"/>
        <v>98.305084745762713</v>
      </c>
      <c r="E72" s="6">
        <f t="shared" si="8"/>
        <v>2.687256612157056E-4</v>
      </c>
      <c r="F72" s="7">
        <f t="shared" si="11"/>
        <v>0.70237938040202264</v>
      </c>
      <c r="G72" s="8">
        <f t="shared" si="9"/>
        <v>3.5601146477598429E-4</v>
      </c>
      <c r="H72" s="8">
        <f t="shared" si="12"/>
        <v>0.39019158244079055</v>
      </c>
      <c r="I72">
        <f t="shared" si="10"/>
        <v>4.9816935387275718E-4</v>
      </c>
    </row>
    <row r="73" spans="1:9">
      <c r="A73" s="3" t="s">
        <v>115</v>
      </c>
      <c r="B73">
        <v>4.04</v>
      </c>
      <c r="C73" s="4">
        <v>396</v>
      </c>
      <c r="D73">
        <f t="shared" si="7"/>
        <v>98.019801980198025</v>
      </c>
      <c r="E73" s="6">
        <f t="shared" si="8"/>
        <v>9.1737380897775368E-4</v>
      </c>
      <c r="F73" s="7">
        <f t="shared" si="11"/>
        <v>0.70329675421100035</v>
      </c>
      <c r="G73" s="8">
        <f t="shared" si="9"/>
        <v>1.2188867099109971E-3</v>
      </c>
      <c r="H73" s="8">
        <f t="shared" si="12"/>
        <v>0.39141046915070155</v>
      </c>
      <c r="I73">
        <f t="shared" si="10"/>
        <v>7.0865959182458971E-4</v>
      </c>
    </row>
    <row r="74" spans="1:9">
      <c r="A74" s="3" t="s">
        <v>123</v>
      </c>
      <c r="B74">
        <v>5.72</v>
      </c>
      <c r="C74" s="4">
        <v>557</v>
      </c>
      <c r="D74">
        <f t="shared" si="7"/>
        <v>97.377622377622387</v>
      </c>
      <c r="E74" s="6">
        <f t="shared" si="8"/>
        <v>1.2903464939409313E-3</v>
      </c>
      <c r="F74" s="7">
        <f t="shared" si="11"/>
        <v>0.70458710070494124</v>
      </c>
      <c r="G74" s="8">
        <f t="shared" si="9"/>
        <v>1.7257504902700256E-3</v>
      </c>
      <c r="H74" s="8">
        <f t="shared" si="12"/>
        <v>0.39313621964097156</v>
      </c>
      <c r="I74">
        <f t="shared" si="10"/>
        <v>2.4354820646136366E-3</v>
      </c>
    </row>
    <row r="75" spans="1:9">
      <c r="A75" s="3" t="s">
        <v>92</v>
      </c>
      <c r="B75">
        <v>19.34</v>
      </c>
      <c r="C75" s="4">
        <v>1840</v>
      </c>
      <c r="D75">
        <f t="shared" si="7"/>
        <v>95.13960703205791</v>
      </c>
      <c r="E75" s="6">
        <f t="shared" si="8"/>
        <v>4.2625449710077448E-3</v>
      </c>
      <c r="F75" s="7">
        <f t="shared" si="11"/>
        <v>0.70884964567594899</v>
      </c>
      <c r="G75" s="8">
        <f t="shared" si="9"/>
        <v>5.8349675667521495E-3</v>
      </c>
      <c r="H75" s="8">
        <f t="shared" si="12"/>
        <v>0.39897118720772373</v>
      </c>
      <c r="I75">
        <f t="shared" si="10"/>
        <v>8.7876860648489208E-4</v>
      </c>
    </row>
    <row r="76" spans="1:9">
      <c r="A76" s="3" t="s">
        <v>42</v>
      </c>
      <c r="B76">
        <v>6.97</v>
      </c>
      <c r="C76" s="4">
        <v>662</v>
      </c>
      <c r="D76">
        <f t="shared" si="7"/>
        <v>94.978479196556677</v>
      </c>
      <c r="E76" s="6">
        <f t="shared" si="8"/>
        <v>1.5335895493516992E-3</v>
      </c>
      <c r="F76" s="7">
        <f t="shared" si="11"/>
        <v>0.71038323522530067</v>
      </c>
      <c r="G76" s="8">
        <f t="shared" si="9"/>
        <v>2.1028812792276363E-3</v>
      </c>
      <c r="H76" s="8">
        <f t="shared" si="12"/>
        <v>0.40107406848695137</v>
      </c>
      <c r="I76">
        <f t="shared" si="10"/>
        <v>2.1711455104517774E-3</v>
      </c>
    </row>
    <row r="77" spans="1:9">
      <c r="A77" s="3" t="s">
        <v>104</v>
      </c>
      <c r="B77">
        <v>17.14</v>
      </c>
      <c r="C77" s="4">
        <v>1617</v>
      </c>
      <c r="D77">
        <f t="shared" si="7"/>
        <v>94.340723453908979</v>
      </c>
      <c r="E77" s="6">
        <f t="shared" si="8"/>
        <v>3.7459430533258275E-3</v>
      </c>
      <c r="F77" s="7">
        <f t="shared" si="11"/>
        <v>0.71412917827862654</v>
      </c>
      <c r="G77" s="8">
        <f t="shared" si="9"/>
        <v>5.171217378186755E-3</v>
      </c>
      <c r="H77" s="8">
        <f t="shared" si="12"/>
        <v>0.40624528586513814</v>
      </c>
      <c r="I77">
        <f t="shared" si="10"/>
        <v>4.1952938584931543E-3</v>
      </c>
    </row>
    <row r="78" spans="1:9">
      <c r="A78" s="3" t="s">
        <v>26</v>
      </c>
      <c r="B78">
        <v>32.58</v>
      </c>
      <c r="C78" s="4">
        <v>3001</v>
      </c>
      <c r="D78">
        <f t="shared" si="7"/>
        <v>92.111724984653165</v>
      </c>
      <c r="E78" s="6">
        <f t="shared" si="8"/>
        <v>6.9521181836925223E-3</v>
      </c>
      <c r="F78" s="7">
        <f t="shared" si="11"/>
        <v>0.72108129646231911</v>
      </c>
      <c r="G78" s="8">
        <f t="shared" si="9"/>
        <v>9.8295368833911604E-3</v>
      </c>
      <c r="H78" s="8">
        <f t="shared" si="12"/>
        <v>0.4160748227485293</v>
      </c>
      <c r="I78">
        <f t="shared" si="10"/>
        <v>5.3539750666748431E-3</v>
      </c>
    </row>
    <row r="79" spans="1:9">
      <c r="A79" s="3" t="s">
        <v>48</v>
      </c>
      <c r="B79">
        <v>41.22</v>
      </c>
      <c r="C79" s="4">
        <v>3749</v>
      </c>
      <c r="D79">
        <f t="shared" si="7"/>
        <v>90.950994662785064</v>
      </c>
      <c r="E79" s="6">
        <f t="shared" si="8"/>
        <v>8.6849353784282796E-3</v>
      </c>
      <c r="F79" s="7">
        <f t="shared" si="11"/>
        <v>0.7297662318407474</v>
      </c>
      <c r="G79" s="8">
        <f t="shared" si="9"/>
        <v>1.2436264896666164E-2</v>
      </c>
      <c r="H79" s="8">
        <f t="shared" si="12"/>
        <v>0.42851108764519547</v>
      </c>
      <c r="I79">
        <f t="shared" si="10"/>
        <v>4.9787498450259982E-3</v>
      </c>
    </row>
    <row r="80" spans="1:9">
      <c r="A80" s="3" t="s">
        <v>140</v>
      </c>
      <c r="B80">
        <v>38.33</v>
      </c>
      <c r="C80" s="4">
        <v>3486</v>
      </c>
      <c r="D80">
        <f t="shared" si="7"/>
        <v>90.947038872945484</v>
      </c>
      <c r="E80" s="6">
        <f t="shared" si="8"/>
        <v>8.0756694396374989E-3</v>
      </c>
      <c r="F80" s="7">
        <f t="shared" si="11"/>
        <v>0.73784190128038485</v>
      </c>
      <c r="G80" s="8">
        <f t="shared" si="9"/>
        <v>1.1564338512596167E-2</v>
      </c>
      <c r="H80" s="8">
        <f t="shared" si="12"/>
        <v>0.4400754261577916</v>
      </c>
      <c r="I80">
        <f t="shared" si="10"/>
        <v>6.5578570476822473E-3</v>
      </c>
    </row>
    <row r="81" spans="1:9">
      <c r="A81" s="3" t="s">
        <v>85</v>
      </c>
      <c r="B81">
        <v>50.42</v>
      </c>
      <c r="C81" s="4">
        <v>4577</v>
      </c>
      <c r="D81">
        <f t="shared" si="7"/>
        <v>90.777469258230852</v>
      </c>
      <c r="E81" s="6">
        <f t="shared" si="8"/>
        <v>1.0603080615381764E-2</v>
      </c>
      <c r="F81" s="7">
        <f t="shared" si="11"/>
        <v>0.74844498189576658</v>
      </c>
      <c r="G81" s="8">
        <f t="shared" si="9"/>
        <v>1.5211947503394177E-2</v>
      </c>
      <c r="H81" s="8">
        <f t="shared" si="12"/>
        <v>0.45528737366118577</v>
      </c>
      <c r="I81">
        <f t="shared" si="10"/>
        <v>2.5728983068146194E-3</v>
      </c>
    </row>
    <row r="82" spans="1:9">
      <c r="A82" s="3" t="s">
        <v>32</v>
      </c>
      <c r="B82">
        <v>19.47</v>
      </c>
      <c r="C82" s="4">
        <v>1729</v>
      </c>
      <c r="D82">
        <f t="shared" si="7"/>
        <v>88.803287108371862</v>
      </c>
      <c r="E82" s="6">
        <f t="shared" si="8"/>
        <v>4.0054023124306464E-3</v>
      </c>
      <c r="F82" s="7">
        <f t="shared" si="11"/>
        <v>0.75245038420819721</v>
      </c>
      <c r="G82" s="8">
        <f t="shared" si="9"/>
        <v>5.8741891688037411E-3</v>
      </c>
      <c r="H82" s="8">
        <f t="shared" si="12"/>
        <v>0.46116156282998949</v>
      </c>
      <c r="I82">
        <f t="shared" si="10"/>
        <v>4.7214101303762468E-3</v>
      </c>
    </row>
    <row r="83" spans="1:9">
      <c r="A83" s="3" t="s">
        <v>124</v>
      </c>
      <c r="B83">
        <v>35.24</v>
      </c>
      <c r="C83" s="4">
        <v>3069</v>
      </c>
      <c r="D83">
        <f t="shared" si="7"/>
        <v>87.088535754824065</v>
      </c>
      <c r="E83" s="6">
        <f t="shared" si="8"/>
        <v>7.1096470195775915E-3</v>
      </c>
      <c r="F83" s="7">
        <f t="shared" si="11"/>
        <v>0.75956003122777482</v>
      </c>
      <c r="G83" s="8">
        <f t="shared" si="9"/>
        <v>1.0632071202292957E-2</v>
      </c>
      <c r="H83" s="8">
        <f t="shared" si="12"/>
        <v>0.47179363403228247</v>
      </c>
      <c r="I83">
        <f t="shared" si="10"/>
        <v>4.2436674339821345E-3</v>
      </c>
    </row>
    <row r="84" spans="1:9">
      <c r="A84" s="3" t="s">
        <v>94</v>
      </c>
      <c r="B84">
        <v>31.61</v>
      </c>
      <c r="C84" s="4">
        <v>2745</v>
      </c>
      <c r="D84">
        <f t="shared" si="7"/>
        <v>86.839607719076241</v>
      </c>
      <c r="E84" s="6">
        <f t="shared" si="8"/>
        <v>6.3590684485957923E-3</v>
      </c>
      <c r="F84" s="7">
        <f t="shared" si="11"/>
        <v>0.76591909967637062</v>
      </c>
      <c r="G84" s="8">
        <f t="shared" si="9"/>
        <v>9.5368833911600535E-3</v>
      </c>
      <c r="H84" s="8">
        <f t="shared" si="12"/>
        <v>0.48133051742344252</v>
      </c>
      <c r="I84">
        <f t="shared" si="10"/>
        <v>2.4511409072906498E-3</v>
      </c>
    </row>
    <row r="85" spans="1:9">
      <c r="A85" s="3" t="s">
        <v>106</v>
      </c>
      <c r="B85">
        <v>18.13</v>
      </c>
      <c r="C85" s="4">
        <v>1559</v>
      </c>
      <c r="D85">
        <f t="shared" si="7"/>
        <v>85.990071704357419</v>
      </c>
      <c r="E85" s="6">
        <f t="shared" si="8"/>
        <v>3.6115802227179748E-3</v>
      </c>
      <c r="F85" s="7">
        <f t="shared" si="11"/>
        <v>0.76953067989908863</v>
      </c>
      <c r="G85" s="8">
        <f t="shared" si="9"/>
        <v>5.4699049630411826E-3</v>
      </c>
      <c r="H85" s="8">
        <f t="shared" si="12"/>
        <v>0.48680042238648369</v>
      </c>
      <c r="I85">
        <f t="shared" si="10"/>
        <v>6.2339888642903851E-4</v>
      </c>
    </row>
    <row r="86" spans="1:9">
      <c r="A86" s="3" t="s">
        <v>101</v>
      </c>
      <c r="B86">
        <v>4.5599999999999996</v>
      </c>
      <c r="C86" s="4">
        <v>386</v>
      </c>
      <c r="D86">
        <f t="shared" si="7"/>
        <v>84.649122807017548</v>
      </c>
      <c r="E86" s="6">
        <f t="shared" si="8"/>
        <v>8.9420780370053771E-4</v>
      </c>
      <c r="F86" s="7">
        <f t="shared" si="11"/>
        <v>0.77042488770278916</v>
      </c>
      <c r="G86" s="8">
        <f t="shared" si="9"/>
        <v>1.375773118117363E-3</v>
      </c>
      <c r="H86" s="8">
        <f t="shared" si="12"/>
        <v>0.48817619550460106</v>
      </c>
      <c r="I86">
        <f t="shared" si="10"/>
        <v>1.2696663139070141E-3</v>
      </c>
    </row>
    <row r="87" spans="1:9">
      <c r="A87" s="3" t="s">
        <v>77</v>
      </c>
      <c r="B87">
        <v>9.16</v>
      </c>
      <c r="C87" s="4">
        <v>760</v>
      </c>
      <c r="D87">
        <f t="shared" si="7"/>
        <v>82.969432314410483</v>
      </c>
      <c r="E87" s="6">
        <f t="shared" si="8"/>
        <v>1.7606164010684161E-3</v>
      </c>
      <c r="F87" s="7">
        <f t="shared" si="11"/>
        <v>0.77218550410385756</v>
      </c>
      <c r="G87" s="8">
        <f t="shared" si="9"/>
        <v>2.7636144214813699E-3</v>
      </c>
      <c r="H87" s="8">
        <f t="shared" si="12"/>
        <v>0.49093980992608244</v>
      </c>
      <c r="I87">
        <f t="shared" si="10"/>
        <v>3.7560371202968734E-3</v>
      </c>
    </row>
    <row r="88" spans="1:9">
      <c r="A88" s="3" t="s">
        <v>25</v>
      </c>
      <c r="B88">
        <v>26.95</v>
      </c>
      <c r="C88" s="4">
        <v>2218</v>
      </c>
      <c r="D88">
        <f t="shared" si="7"/>
        <v>82.300556586270872</v>
      </c>
      <c r="E88" s="6">
        <f t="shared" si="8"/>
        <v>5.1382199704865092E-3</v>
      </c>
      <c r="F88" s="7">
        <f t="shared" si="11"/>
        <v>0.77732372407434402</v>
      </c>
      <c r="G88" s="8">
        <f t="shared" si="9"/>
        <v>8.1309398099260813E-3</v>
      </c>
      <c r="H88" s="8">
        <f t="shared" si="12"/>
        <v>0.49907074973600851</v>
      </c>
      <c r="I88">
        <f t="shared" si="10"/>
        <v>6.1986922244507414E-3</v>
      </c>
    </row>
    <row r="89" spans="1:9">
      <c r="A89" s="3" t="s">
        <v>121</v>
      </c>
      <c r="B89">
        <v>44.42</v>
      </c>
      <c r="C89" s="4">
        <v>3649</v>
      </c>
      <c r="D89">
        <f t="shared" si="7"/>
        <v>82.147681224673562</v>
      </c>
      <c r="E89" s="6">
        <f t="shared" si="8"/>
        <v>8.4532753256561198E-3</v>
      </c>
      <c r="F89" s="7">
        <f t="shared" si="11"/>
        <v>0.78577699940000012</v>
      </c>
      <c r="G89" s="8">
        <f t="shared" si="9"/>
        <v>1.3401719716397647E-2</v>
      </c>
      <c r="H89" s="8">
        <f t="shared" si="12"/>
        <v>0.51247246945240621</v>
      </c>
      <c r="I89">
        <f t="shared" si="10"/>
        <v>3.944354426394181E-3</v>
      </c>
    </row>
    <row r="90" spans="1:9">
      <c r="A90" s="3" t="s">
        <v>33</v>
      </c>
      <c r="B90">
        <v>27.82</v>
      </c>
      <c r="C90" s="4">
        <v>2233</v>
      </c>
      <c r="D90">
        <f t="shared" si="7"/>
        <v>80.265995686556437</v>
      </c>
      <c r="E90" s="6">
        <f t="shared" si="8"/>
        <v>5.1729689784023331E-3</v>
      </c>
      <c r="F90" s="7">
        <f t="shared" si="11"/>
        <v>0.79094996837840248</v>
      </c>
      <c r="G90" s="8">
        <f t="shared" si="9"/>
        <v>8.3934228390405794E-3</v>
      </c>
      <c r="H90" s="8">
        <f t="shared" si="12"/>
        <v>0.52086589229144675</v>
      </c>
      <c r="I90">
        <f t="shared" si="10"/>
        <v>3.5234401600450216E-3</v>
      </c>
    </row>
    <row r="91" spans="1:9">
      <c r="A91" s="3" t="s">
        <v>43</v>
      </c>
      <c r="B91">
        <v>24.61</v>
      </c>
      <c r="C91" s="4">
        <v>1947</v>
      </c>
      <c r="D91">
        <f t="shared" si="7"/>
        <v>79.114181227143433</v>
      </c>
      <c r="E91" s="6">
        <f t="shared" si="8"/>
        <v>4.510421227473956E-3</v>
      </c>
      <c r="F91" s="7">
        <f t="shared" si="11"/>
        <v>0.79546038960587639</v>
      </c>
      <c r="G91" s="8">
        <f t="shared" si="9"/>
        <v>7.4249509729974357E-3</v>
      </c>
      <c r="H91" s="8">
        <f t="shared" si="12"/>
        <v>0.5282908432644442</v>
      </c>
      <c r="I91">
        <f t="shared" si="10"/>
        <v>8.5638909215408066E-3</v>
      </c>
    </row>
    <row r="92" spans="1:9">
      <c r="A92" s="3" t="s">
        <v>63</v>
      </c>
      <c r="B92">
        <v>59.59</v>
      </c>
      <c r="C92" s="4">
        <v>4688</v>
      </c>
      <c r="D92">
        <f t="shared" si="7"/>
        <v>78.670917939251552</v>
      </c>
      <c r="E92" s="6">
        <f t="shared" si="8"/>
        <v>1.0860223273958861E-2</v>
      </c>
      <c r="F92" s="7">
        <f t="shared" si="11"/>
        <v>0.80632061287983525</v>
      </c>
      <c r="G92" s="8">
        <f t="shared" si="9"/>
        <v>1.7978578971187209E-2</v>
      </c>
      <c r="H92" s="8">
        <f t="shared" si="12"/>
        <v>0.54626942223563146</v>
      </c>
      <c r="I92">
        <f t="shared" si="10"/>
        <v>1.1878311509294637E-3</v>
      </c>
    </row>
    <row r="93" spans="1:9">
      <c r="A93" s="3" t="s">
        <v>72</v>
      </c>
      <c r="B93">
        <v>8.16</v>
      </c>
      <c r="C93" s="4">
        <v>630</v>
      </c>
      <c r="D93">
        <f t="shared" si="7"/>
        <v>77.205882352941174</v>
      </c>
      <c r="E93" s="6">
        <f t="shared" si="8"/>
        <v>1.4594583324646082E-3</v>
      </c>
      <c r="F93" s="7">
        <f t="shared" si="11"/>
        <v>0.80778007121229989</v>
      </c>
      <c r="G93" s="8">
        <f t="shared" si="9"/>
        <v>2.4619097903152815E-3</v>
      </c>
      <c r="H93" s="8">
        <f t="shared" si="12"/>
        <v>0.54873133202594671</v>
      </c>
      <c r="I93">
        <f t="shared" si="10"/>
        <v>1.9356242238237065E-3</v>
      </c>
    </row>
    <row r="94" spans="1:9">
      <c r="A94" s="3" t="s">
        <v>97</v>
      </c>
      <c r="B94">
        <v>13.2</v>
      </c>
      <c r="C94" s="4">
        <v>1008</v>
      </c>
      <c r="D94">
        <f t="shared" si="7"/>
        <v>76.363636363636374</v>
      </c>
      <c r="E94" s="6">
        <f t="shared" si="8"/>
        <v>2.335133331943373E-3</v>
      </c>
      <c r="F94" s="7">
        <f t="shared" si="11"/>
        <v>0.81011520454424324</v>
      </c>
      <c r="G94" s="8">
        <f t="shared" si="9"/>
        <v>3.9825011313923669E-3</v>
      </c>
      <c r="H94" s="8">
        <f t="shared" si="12"/>
        <v>0.55271383315733902</v>
      </c>
      <c r="I94">
        <f t="shared" si="10"/>
        <v>1.2921632832743613E-3</v>
      </c>
    </row>
    <row r="95" spans="1:9">
      <c r="A95" s="3" t="s">
        <v>68</v>
      </c>
      <c r="B95">
        <v>8.76</v>
      </c>
      <c r="C95" s="4">
        <v>663</v>
      </c>
      <c r="D95">
        <f t="shared" si="7"/>
        <v>75.68493150684931</v>
      </c>
      <c r="E95" s="6">
        <f t="shared" si="8"/>
        <v>1.535906149879421E-3</v>
      </c>
      <c r="F95" s="7">
        <f t="shared" si="11"/>
        <v>0.81165111069412266</v>
      </c>
      <c r="G95" s="8">
        <f t="shared" si="9"/>
        <v>2.6429325690149343E-3</v>
      </c>
      <c r="H95" s="8">
        <f t="shared" si="12"/>
        <v>0.55535676572635395</v>
      </c>
      <c r="I95">
        <f t="shared" si="10"/>
        <v>2.78455605691591E-3</v>
      </c>
    </row>
    <row r="96" spans="1:9">
      <c r="A96" s="3" t="s">
        <v>116</v>
      </c>
      <c r="B96">
        <v>18.8</v>
      </c>
      <c r="C96" s="4">
        <v>1414</v>
      </c>
      <c r="D96">
        <f t="shared" si="7"/>
        <v>75.212765957446805</v>
      </c>
      <c r="E96" s="6">
        <f t="shared" si="8"/>
        <v>3.2756731461983427E-3</v>
      </c>
      <c r="F96" s="7">
        <f t="shared" si="11"/>
        <v>0.81492678384032102</v>
      </c>
      <c r="G96" s="8">
        <f t="shared" si="9"/>
        <v>5.6720470659224623E-3</v>
      </c>
      <c r="H96" s="8">
        <f t="shared" si="12"/>
        <v>0.56102881279227645</v>
      </c>
      <c r="I96">
        <f t="shared" si="10"/>
        <v>1.4412940316256118E-2</v>
      </c>
    </row>
    <row r="97" spans="1:9">
      <c r="A97" s="3" t="s">
        <v>60</v>
      </c>
      <c r="B97">
        <v>95.65</v>
      </c>
      <c r="C97" s="4">
        <v>7005</v>
      </c>
      <c r="D97">
        <f t="shared" si="7"/>
        <v>73.235755358076318</v>
      </c>
      <c r="E97" s="6">
        <f t="shared" si="8"/>
        <v>1.6227786696689811E-2</v>
      </c>
      <c r="F97" s="7">
        <f t="shared" si="11"/>
        <v>0.83115457053701081</v>
      </c>
      <c r="G97" s="8">
        <f t="shared" si="9"/>
        <v>2.8858047971036357E-2</v>
      </c>
      <c r="H97" s="8">
        <f t="shared" si="12"/>
        <v>0.58988686076331276</v>
      </c>
      <c r="I97">
        <f t="shared" si="10"/>
        <v>4.3976248329872791E-3</v>
      </c>
    </row>
    <row r="98" spans="1:9">
      <c r="A98" s="3" t="s">
        <v>95</v>
      </c>
      <c r="B98">
        <v>28.97</v>
      </c>
      <c r="C98" s="4">
        <v>2098</v>
      </c>
      <c r="D98">
        <f t="shared" ref="D98:D129" si="13">C98/B98</f>
        <v>72.419744563341396</v>
      </c>
      <c r="E98" s="6">
        <f t="shared" si="8"/>
        <v>4.8602279071599174E-3</v>
      </c>
      <c r="F98" s="7">
        <f t="shared" si="11"/>
        <v>0.8360147984441707</v>
      </c>
      <c r="G98" s="8">
        <f t="shared" si="9"/>
        <v>8.7403831648815798E-3</v>
      </c>
      <c r="H98" s="8">
        <f t="shared" si="12"/>
        <v>0.59862724392819433</v>
      </c>
      <c r="I98">
        <f t="shared" si="10"/>
        <v>6.6507970549278816E-3</v>
      </c>
    </row>
    <row r="99" spans="1:9">
      <c r="A99" s="3" t="s">
        <v>35</v>
      </c>
      <c r="B99">
        <v>43.72</v>
      </c>
      <c r="C99" s="4">
        <v>3156</v>
      </c>
      <c r="D99">
        <f t="shared" si="13"/>
        <v>72.186642268984443</v>
      </c>
      <c r="E99" s="6">
        <f t="shared" si="8"/>
        <v>7.3111912654893699E-3</v>
      </c>
      <c r="F99" s="7">
        <f t="shared" si="11"/>
        <v>0.84332598970966011</v>
      </c>
      <c r="G99" s="8">
        <f t="shared" si="9"/>
        <v>1.3190526474581384E-2</v>
      </c>
      <c r="H99" s="8">
        <f t="shared" si="12"/>
        <v>0.61181777040277574</v>
      </c>
      <c r="I99">
        <f t="shared" si="10"/>
        <v>1.9649633107665654E-3</v>
      </c>
    </row>
    <row r="100" spans="1:9">
      <c r="A100" s="3" t="s">
        <v>67</v>
      </c>
      <c r="B100">
        <v>12.87</v>
      </c>
      <c r="C100" s="4">
        <v>924</v>
      </c>
      <c r="D100">
        <f t="shared" si="13"/>
        <v>71.794871794871796</v>
      </c>
      <c r="E100" s="6">
        <f t="shared" si="8"/>
        <v>2.1405388876147586E-3</v>
      </c>
      <c r="F100" s="7">
        <f t="shared" si="11"/>
        <v>0.84546652859727489</v>
      </c>
      <c r="G100" s="8">
        <f t="shared" si="9"/>
        <v>3.8829386031075577E-3</v>
      </c>
      <c r="H100" s="8">
        <f t="shared" si="12"/>
        <v>0.61570070900588325</v>
      </c>
      <c r="I100">
        <f t="shared" si="10"/>
        <v>6.3123040385594242E-3</v>
      </c>
    </row>
    <row r="101" spans="1:9">
      <c r="A101" s="3" t="s">
        <v>17</v>
      </c>
      <c r="B101">
        <v>41.32</v>
      </c>
      <c r="C101" s="4">
        <v>2964</v>
      </c>
      <c r="D101">
        <f t="shared" si="13"/>
        <v>71.732817037754117</v>
      </c>
      <c r="E101" s="6">
        <f t="shared" si="8"/>
        <v>6.8664039641668229E-3</v>
      </c>
      <c r="F101" s="7">
        <f t="shared" si="11"/>
        <v>0.85233293256144171</v>
      </c>
      <c r="G101" s="8">
        <f t="shared" si="9"/>
        <v>1.2466435359782773E-2</v>
      </c>
      <c r="H101" s="8">
        <f t="shared" si="12"/>
        <v>0.62816714436566601</v>
      </c>
      <c r="I101">
        <f t="shared" si="10"/>
        <v>4.3750724315523293E-3</v>
      </c>
    </row>
    <row r="102" spans="1:9">
      <c r="A102" s="3" t="s">
        <v>73</v>
      </c>
      <c r="B102">
        <v>28.62</v>
      </c>
      <c r="C102" s="4">
        <v>2051</v>
      </c>
      <c r="D102">
        <f t="shared" si="13"/>
        <v>71.663172606568835</v>
      </c>
      <c r="E102" s="6">
        <f t="shared" si="8"/>
        <v>4.751347682357002E-3</v>
      </c>
      <c r="F102" s="7">
        <f t="shared" si="11"/>
        <v>0.85708428024379868</v>
      </c>
      <c r="G102" s="8">
        <f t="shared" si="9"/>
        <v>8.6347865439734498E-3</v>
      </c>
      <c r="H102" s="8">
        <f t="shared" si="12"/>
        <v>0.63680193090963944</v>
      </c>
      <c r="I102">
        <f t="shared" si="10"/>
        <v>1.5956794967521004E-3</v>
      </c>
    </row>
    <row r="103" spans="1:9">
      <c r="A103" s="3" t="s">
        <v>141</v>
      </c>
      <c r="B103">
        <v>10.130000000000001</v>
      </c>
      <c r="C103" s="4">
        <v>694</v>
      </c>
      <c r="D103">
        <f t="shared" si="13"/>
        <v>68.509378084896341</v>
      </c>
      <c r="E103" s="6">
        <f t="shared" si="8"/>
        <v>1.6077207662387905E-3</v>
      </c>
      <c r="F103" s="7">
        <f t="shared" si="11"/>
        <v>0.85869200101003751</v>
      </c>
      <c r="G103" s="8">
        <f t="shared" si="9"/>
        <v>3.0562679137124756E-3</v>
      </c>
      <c r="H103" s="8">
        <f t="shared" si="12"/>
        <v>0.63985819882335193</v>
      </c>
      <c r="I103">
        <f t="shared" si="10"/>
        <v>1.2359271676911643E-3</v>
      </c>
    </row>
    <row r="104" spans="1:9">
      <c r="A104" s="3" t="s">
        <v>108</v>
      </c>
      <c r="B104">
        <v>7.66</v>
      </c>
      <c r="C104" s="4">
        <v>505</v>
      </c>
      <c r="D104">
        <f t="shared" si="13"/>
        <v>65.926892950391647</v>
      </c>
      <c r="E104" s="6">
        <f t="shared" si="8"/>
        <v>1.1698832664994081E-3</v>
      </c>
      <c r="F104" s="7">
        <f t="shared" si="11"/>
        <v>0.85986188427653687</v>
      </c>
      <c r="G104" s="8">
        <f t="shared" si="9"/>
        <v>2.3110574747322371E-3</v>
      </c>
      <c r="H104" s="8">
        <f t="shared" si="12"/>
        <v>0.64216925629808419</v>
      </c>
      <c r="I104">
        <f t="shared" si="10"/>
        <v>1.8327328709308532E-2</v>
      </c>
    </row>
    <row r="105" spans="1:9">
      <c r="A105" s="3" t="s">
        <v>99</v>
      </c>
      <c r="B105">
        <v>113.23</v>
      </c>
      <c r="C105" s="4">
        <v>7426</v>
      </c>
      <c r="D105">
        <f t="shared" si="13"/>
        <v>65.58332597368188</v>
      </c>
      <c r="E105" s="6">
        <f t="shared" si="8"/>
        <v>1.7203075518860602E-2</v>
      </c>
      <c r="F105" s="7">
        <f t="shared" si="11"/>
        <v>0.87706495979539745</v>
      </c>
      <c r="G105" s="8">
        <f t="shared" si="9"/>
        <v>3.4162015386936188E-2</v>
      </c>
      <c r="H105" s="8">
        <f t="shared" si="12"/>
        <v>0.67633127168502039</v>
      </c>
      <c r="I105">
        <f t="shared" si="10"/>
        <v>1.6827096390339413E-3</v>
      </c>
    </row>
    <row r="106" spans="1:9">
      <c r="A106" s="3" t="s">
        <v>54</v>
      </c>
      <c r="B106">
        <v>10.19</v>
      </c>
      <c r="C106" s="4">
        <v>647</v>
      </c>
      <c r="D106">
        <f t="shared" si="13"/>
        <v>63.49362119725221</v>
      </c>
      <c r="E106" s="6">
        <f t="shared" si="8"/>
        <v>1.4988405414358753E-3</v>
      </c>
      <c r="F106" s="7">
        <f t="shared" si="11"/>
        <v>0.87856380033683334</v>
      </c>
      <c r="G106" s="8">
        <f t="shared" si="9"/>
        <v>3.0743701915824408E-3</v>
      </c>
      <c r="H106" s="8">
        <f t="shared" si="12"/>
        <v>0.67940564187660279</v>
      </c>
      <c r="I106">
        <f t="shared" si="10"/>
        <v>8.2093767446356214E-4</v>
      </c>
    </row>
    <row r="107" spans="1:9">
      <c r="A107" s="3" t="s">
        <v>53</v>
      </c>
      <c r="B107">
        <v>4.92</v>
      </c>
      <c r="C107" s="4">
        <v>307</v>
      </c>
      <c r="D107">
        <f t="shared" si="13"/>
        <v>62.398373983739837</v>
      </c>
      <c r="E107" s="6">
        <f t="shared" si="8"/>
        <v>7.1119636201053124E-4</v>
      </c>
      <c r="F107" s="7">
        <f t="shared" si="11"/>
        <v>0.8792749966988439</v>
      </c>
      <c r="G107" s="8">
        <f t="shared" si="9"/>
        <v>1.484386785337155E-3</v>
      </c>
      <c r="H107" s="8">
        <f t="shared" si="12"/>
        <v>0.68089002866193993</v>
      </c>
      <c r="I107">
        <f t="shared" si="10"/>
        <v>3.7978226039945273E-3</v>
      </c>
    </row>
    <row r="108" spans="1:9">
      <c r="A108" s="3" t="s">
        <v>78</v>
      </c>
      <c r="B108">
        <v>22.7</v>
      </c>
      <c r="C108" s="4">
        <v>1410</v>
      </c>
      <c r="D108">
        <f t="shared" si="13"/>
        <v>62.114537444933923</v>
      </c>
      <c r="E108" s="6">
        <f t="shared" si="8"/>
        <v>3.2664067440874565E-3</v>
      </c>
      <c r="F108" s="7">
        <f t="shared" si="11"/>
        <v>0.8825414034429313</v>
      </c>
      <c r="G108" s="8">
        <f t="shared" si="9"/>
        <v>6.8486951274702064E-3</v>
      </c>
      <c r="H108" s="8">
        <f t="shared" si="12"/>
        <v>0.68773872378941014</v>
      </c>
      <c r="I108">
        <f t="shared" si="10"/>
        <v>8.8943818007041209E-3</v>
      </c>
    </row>
    <row r="109" spans="1:9">
      <c r="A109" s="3" t="s">
        <v>110</v>
      </c>
      <c r="B109">
        <v>53.03</v>
      </c>
      <c r="C109" s="4">
        <v>3280</v>
      </c>
      <c r="D109">
        <f t="shared" si="13"/>
        <v>61.851782010182916</v>
      </c>
      <c r="E109" s="6">
        <f t="shared" si="8"/>
        <v>7.5984497309268487E-3</v>
      </c>
      <c r="F109" s="7">
        <f t="shared" si="11"/>
        <v>0.89013985317385813</v>
      </c>
      <c r="G109" s="8">
        <f t="shared" si="9"/>
        <v>1.599939659073767E-2</v>
      </c>
      <c r="H109" s="8">
        <f t="shared" si="12"/>
        <v>0.70373812038014782</v>
      </c>
      <c r="I109">
        <f t="shared" si="10"/>
        <v>6.0250270794578453E-3</v>
      </c>
    </row>
    <row r="110" spans="1:9">
      <c r="A110" s="3" t="s">
        <v>87</v>
      </c>
      <c r="B110">
        <v>35.82</v>
      </c>
      <c r="C110" s="4">
        <v>2205</v>
      </c>
      <c r="D110">
        <f t="shared" si="13"/>
        <v>61.557788944723619</v>
      </c>
      <c r="E110" s="6">
        <f t="shared" si="8"/>
        <v>5.1081041636261287E-3</v>
      </c>
      <c r="F110" s="7">
        <f t="shared" si="11"/>
        <v>0.8952479573374843</v>
      </c>
      <c r="G110" s="8">
        <f t="shared" si="9"/>
        <v>1.0807059888369287E-2</v>
      </c>
      <c r="H110" s="8">
        <f t="shared" si="12"/>
        <v>0.7145451802685171</v>
      </c>
      <c r="I110">
        <f t="shared" si="10"/>
        <v>1.0295703755148766E-3</v>
      </c>
    </row>
    <row r="111" spans="1:9">
      <c r="A111" s="3" t="s">
        <v>49</v>
      </c>
      <c r="B111">
        <v>6.11</v>
      </c>
      <c r="C111" s="4">
        <v>375</v>
      </c>
      <c r="D111">
        <f t="shared" si="13"/>
        <v>61.374795417348608</v>
      </c>
      <c r="E111" s="6">
        <f t="shared" si="8"/>
        <v>8.6872519789560007E-4</v>
      </c>
      <c r="F111" s="7">
        <f t="shared" si="11"/>
        <v>0.8961166825353799</v>
      </c>
      <c r="G111" s="8">
        <f t="shared" si="9"/>
        <v>1.8434152964248002E-3</v>
      </c>
      <c r="H111" s="8">
        <f t="shared" si="12"/>
        <v>0.71638859556494194</v>
      </c>
      <c r="I111">
        <f t="shared" si="10"/>
        <v>1.8234902603668779E-3</v>
      </c>
    </row>
    <row r="112" spans="1:9">
      <c r="A112" s="3" t="s">
        <v>41</v>
      </c>
      <c r="B112">
        <v>10.71</v>
      </c>
      <c r="C112" s="4">
        <v>646</v>
      </c>
      <c r="D112">
        <f t="shared" si="13"/>
        <v>60.317460317460309</v>
      </c>
      <c r="E112" s="6">
        <f t="shared" si="8"/>
        <v>1.4965239409081537E-3</v>
      </c>
      <c r="F112" s="7">
        <f t="shared" si="11"/>
        <v>0.89761320647628806</v>
      </c>
      <c r="G112" s="8">
        <f t="shared" si="9"/>
        <v>3.2312565997888072E-3</v>
      </c>
      <c r="H112" s="8">
        <f t="shared" si="12"/>
        <v>0.71961985216473079</v>
      </c>
      <c r="I112">
        <f t="shared" si="10"/>
        <v>2.4295965782971107E-3</v>
      </c>
    </row>
    <row r="113" spans="1:9">
      <c r="A113" s="3" t="s">
        <v>24</v>
      </c>
      <c r="B113">
        <v>14.13</v>
      </c>
      <c r="C113" s="4">
        <v>838</v>
      </c>
      <c r="D113">
        <f t="shared" si="13"/>
        <v>59.30644019815994</v>
      </c>
      <c r="E113" s="6">
        <f t="shared" si="8"/>
        <v>1.941311242230701E-3</v>
      </c>
      <c r="F113" s="7">
        <f t="shared" si="11"/>
        <v>0.8995545177185188</v>
      </c>
      <c r="G113" s="8">
        <f t="shared" si="9"/>
        <v>4.2630864383768289E-3</v>
      </c>
      <c r="H113" s="8">
        <f t="shared" si="12"/>
        <v>0.7238829386031076</v>
      </c>
      <c r="I113">
        <f t="shared" si="10"/>
        <v>7.6006782524083993E-3</v>
      </c>
    </row>
    <row r="114" spans="1:9">
      <c r="A114" s="3" t="s">
        <v>136</v>
      </c>
      <c r="B114">
        <v>44.12</v>
      </c>
      <c r="C114" s="4">
        <v>2608</v>
      </c>
      <c r="D114">
        <f t="shared" si="13"/>
        <v>59.111514052583864</v>
      </c>
      <c r="E114" s="6">
        <f t="shared" si="8"/>
        <v>6.0416941762979331E-3</v>
      </c>
      <c r="F114" s="7">
        <f t="shared" si="11"/>
        <v>0.90559621189481676</v>
      </c>
      <c r="G114" s="8">
        <f t="shared" si="9"/>
        <v>1.3311208327047819E-2</v>
      </c>
      <c r="H114" s="8">
        <f t="shared" si="12"/>
        <v>0.73719414693015539</v>
      </c>
      <c r="I114">
        <f t="shared" si="10"/>
        <v>2.6774505249462788E-3</v>
      </c>
    </row>
    <row r="115" spans="1:9">
      <c r="A115" s="3" t="s">
        <v>46</v>
      </c>
      <c r="B115">
        <v>15.5</v>
      </c>
      <c r="C115" s="4">
        <v>912</v>
      </c>
      <c r="D115">
        <f t="shared" si="13"/>
        <v>58.838709677419352</v>
      </c>
      <c r="E115" s="6">
        <f t="shared" si="8"/>
        <v>2.1127396812820995E-3</v>
      </c>
      <c r="F115" s="7">
        <f t="shared" si="11"/>
        <v>0.90770895157609888</v>
      </c>
      <c r="G115" s="8">
        <f t="shared" si="9"/>
        <v>4.6764217830743702E-3</v>
      </c>
      <c r="H115" s="8">
        <f t="shared" si="12"/>
        <v>0.74187056871322976</v>
      </c>
      <c r="I115">
        <f t="shared" si="10"/>
        <v>3.7532428646275262E-3</v>
      </c>
    </row>
    <row r="116" spans="1:9">
      <c r="A116" s="3" t="s">
        <v>47</v>
      </c>
      <c r="B116">
        <v>21.7</v>
      </c>
      <c r="C116" s="4">
        <v>1274</v>
      </c>
      <c r="D116">
        <f t="shared" si="13"/>
        <v>58.70967741935484</v>
      </c>
      <c r="E116" s="6">
        <f t="shared" si="8"/>
        <v>2.9513490723173186E-3</v>
      </c>
      <c r="F116" s="7">
        <f t="shared" si="11"/>
        <v>0.91066030064841619</v>
      </c>
      <c r="G116" s="8">
        <f t="shared" si="9"/>
        <v>6.5469904963041184E-3</v>
      </c>
      <c r="H116" s="8">
        <f t="shared" si="12"/>
        <v>0.7484175592095339</v>
      </c>
      <c r="I116">
        <f t="shared" si="10"/>
        <v>6.5763370757671025E-3</v>
      </c>
    </row>
    <row r="117" spans="1:9">
      <c r="A117" s="3" t="s">
        <v>61</v>
      </c>
      <c r="B117">
        <v>37.97</v>
      </c>
      <c r="C117" s="4">
        <v>2224</v>
      </c>
      <c r="D117">
        <f t="shared" si="13"/>
        <v>58.572557282064793</v>
      </c>
      <c r="E117" s="6">
        <f t="shared" si="8"/>
        <v>5.1521195736528389E-3</v>
      </c>
      <c r="F117" s="7">
        <f t="shared" si="11"/>
        <v>0.91581242022206899</v>
      </c>
      <c r="G117" s="8">
        <f t="shared" si="9"/>
        <v>1.1455724845376377E-2</v>
      </c>
      <c r="H117" s="8">
        <f t="shared" si="12"/>
        <v>0.75987328405491028</v>
      </c>
      <c r="I117">
        <f t="shared" si="10"/>
        <v>2.240146140373156E-3</v>
      </c>
    </row>
    <row r="118" spans="1:9">
      <c r="A118" s="3" t="s">
        <v>36</v>
      </c>
      <c r="B118">
        <v>12.65</v>
      </c>
      <c r="C118" s="4">
        <v>713</v>
      </c>
      <c r="D118">
        <f t="shared" si="13"/>
        <v>56.36363636363636</v>
      </c>
      <c r="E118" s="6">
        <f t="shared" si="8"/>
        <v>1.6517361762655009E-3</v>
      </c>
      <c r="F118" s="7">
        <f t="shared" si="11"/>
        <v>0.91746415639833445</v>
      </c>
      <c r="G118" s="8">
        <f t="shared" si="9"/>
        <v>3.8165635842510185E-3</v>
      </c>
      <c r="H118" s="8">
        <f t="shared" si="12"/>
        <v>0.76368984763916126</v>
      </c>
      <c r="I118">
        <f t="shared" si="10"/>
        <v>4.1952011455469451E-3</v>
      </c>
    </row>
    <row r="119" spans="1:9">
      <c r="A119" s="3" t="s">
        <v>80</v>
      </c>
      <c r="B119">
        <v>23.42</v>
      </c>
      <c r="C119" s="4">
        <v>1293</v>
      </c>
      <c r="D119">
        <f t="shared" si="13"/>
        <v>55.209222886421855</v>
      </c>
      <c r="E119" s="6">
        <f t="shared" si="8"/>
        <v>2.9953644823440292E-3</v>
      </c>
      <c r="F119" s="7">
        <f t="shared" si="11"/>
        <v>0.92045952088067851</v>
      </c>
      <c r="G119" s="8">
        <f t="shared" si="9"/>
        <v>7.0659224619097905E-3</v>
      </c>
      <c r="H119" s="8">
        <f t="shared" si="12"/>
        <v>0.77075577010107099</v>
      </c>
      <c r="I119">
        <f t="shared" si="10"/>
        <v>1.8341947035254935E-2</v>
      </c>
    </row>
    <row r="120" spans="1:9">
      <c r="A120" s="3" t="s">
        <v>102</v>
      </c>
      <c r="B120">
        <v>98.53</v>
      </c>
      <c r="C120" s="4">
        <v>5052</v>
      </c>
      <c r="D120">
        <f t="shared" si="13"/>
        <v>51.273723738962751</v>
      </c>
      <c r="E120" s="6">
        <f t="shared" si="8"/>
        <v>1.1703465866049523E-2</v>
      </c>
      <c r="F120" s="7">
        <f t="shared" si="11"/>
        <v>0.93216298674672804</v>
      </c>
      <c r="G120" s="8">
        <f t="shared" si="9"/>
        <v>2.972695730879469E-2</v>
      </c>
      <c r="H120" s="8">
        <f t="shared" si="12"/>
        <v>0.8004827274098657</v>
      </c>
      <c r="I120">
        <f t="shared" si="10"/>
        <v>7.2335953731434977E-3</v>
      </c>
    </row>
    <row r="121" spans="1:9">
      <c r="A121" s="3" t="s">
        <v>103</v>
      </c>
      <c r="B121">
        <v>37.82</v>
      </c>
      <c r="C121" s="4">
        <v>1835</v>
      </c>
      <c r="D121">
        <f t="shared" si="13"/>
        <v>48.519301956636703</v>
      </c>
      <c r="E121" s="6">
        <f t="shared" si="8"/>
        <v>4.2509619683691368E-3</v>
      </c>
      <c r="F121" s="7">
        <f t="shared" si="11"/>
        <v>0.9364139487150972</v>
      </c>
      <c r="G121" s="8">
        <f t="shared" si="9"/>
        <v>1.1410469150701463E-2</v>
      </c>
      <c r="H121" s="8">
        <f t="shared" si="12"/>
        <v>0.81189319656056713</v>
      </c>
      <c r="I121">
        <f t="shared" si="10"/>
        <v>6.4271310960845263E-2</v>
      </c>
    </row>
    <row r="122" spans="1:9">
      <c r="A122" s="3" t="s">
        <v>22</v>
      </c>
      <c r="B122">
        <v>331.58</v>
      </c>
      <c r="C122" s="4">
        <v>15635</v>
      </c>
      <c r="D122">
        <f t="shared" si="13"/>
        <v>47.153024911032034</v>
      </c>
      <c r="E122" s="6">
        <f t="shared" si="8"/>
        <v>3.6220049250927221E-2</v>
      </c>
      <c r="F122" s="7">
        <f t="shared" si="11"/>
        <v>0.97263399796602446</v>
      </c>
      <c r="G122" s="8">
        <f t="shared" si="9"/>
        <v>0.10003922160205159</v>
      </c>
      <c r="H122" s="8">
        <f t="shared" si="12"/>
        <v>0.91193241816261872</v>
      </c>
      <c r="I122">
        <f t="shared" si="10"/>
        <v>7.2469285362037894E-3</v>
      </c>
    </row>
    <row r="123" spans="1:9">
      <c r="A123" s="3" t="s">
        <v>98</v>
      </c>
      <c r="B123">
        <v>36.56</v>
      </c>
      <c r="C123" s="4">
        <v>1648</v>
      </c>
      <c r="D123">
        <f t="shared" si="13"/>
        <v>45.076586433260388</v>
      </c>
      <c r="E123" s="6">
        <f t="shared" si="8"/>
        <v>3.8177576696851972E-3</v>
      </c>
      <c r="F123" s="7">
        <f t="shared" si="11"/>
        <v>0.97645175563570963</v>
      </c>
      <c r="G123" s="8">
        <f t="shared" si="9"/>
        <v>1.1030321315432193E-2</v>
      </c>
      <c r="H123" s="8">
        <f t="shared" si="12"/>
        <v>0.92296273947805096</v>
      </c>
      <c r="I123">
        <f t="shared" si="10"/>
        <v>1.0777160036624545E-2</v>
      </c>
    </row>
    <row r="124" spans="1:9">
      <c r="A124" s="3" t="s">
        <v>45</v>
      </c>
      <c r="B124">
        <v>54.03</v>
      </c>
      <c r="C124" s="4">
        <v>2404</v>
      </c>
      <c r="D124">
        <f t="shared" si="13"/>
        <v>44.49379974088469</v>
      </c>
      <c r="E124" s="6">
        <f t="shared" si="8"/>
        <v>5.5691076686427273E-3</v>
      </c>
      <c r="F124" s="7">
        <f t="shared" si="11"/>
        <v>0.98202086330435234</v>
      </c>
      <c r="G124" s="8">
        <f t="shared" si="9"/>
        <v>1.6301101221903758E-2</v>
      </c>
      <c r="H124" s="8">
        <f t="shared" si="12"/>
        <v>0.93926384069995472</v>
      </c>
      <c r="I124">
        <f t="shared" si="10"/>
        <v>2.5754574077855308E-3</v>
      </c>
    </row>
    <row r="125" spans="1:9">
      <c r="A125" s="3" t="s">
        <v>65</v>
      </c>
      <c r="B125">
        <v>12.82</v>
      </c>
      <c r="C125" s="4">
        <v>562</v>
      </c>
      <c r="D125">
        <f t="shared" si="13"/>
        <v>43.837753510140402</v>
      </c>
      <c r="E125" s="6">
        <f t="shared" si="8"/>
        <v>1.3019294965795393E-3</v>
      </c>
      <c r="F125" s="7">
        <f t="shared" si="11"/>
        <v>0.98332279280093193</v>
      </c>
      <c r="G125" s="8">
        <f t="shared" si="9"/>
        <v>3.8678533715492533E-3</v>
      </c>
      <c r="H125" s="8">
        <f t="shared" si="12"/>
        <v>0.94313169407150399</v>
      </c>
      <c r="I125">
        <f t="shared" si="10"/>
        <v>6.4341130470086938E-3</v>
      </c>
    </row>
    <row r="126" spans="1:9">
      <c r="A126" s="3" t="s">
        <v>90</v>
      </c>
      <c r="B126">
        <v>32.020000000000003</v>
      </c>
      <c r="C126" s="4">
        <v>1403</v>
      </c>
      <c r="D126">
        <f t="shared" si="13"/>
        <v>43.816364772017486</v>
      </c>
      <c r="E126" s="6">
        <f t="shared" si="8"/>
        <v>3.250190540393405E-3</v>
      </c>
      <c r="F126" s="7">
        <f t="shared" si="11"/>
        <v>0.98657298334132537</v>
      </c>
      <c r="G126" s="8">
        <f t="shared" si="9"/>
        <v>9.6605822899381508E-3</v>
      </c>
      <c r="H126" s="8">
        <f t="shared" si="12"/>
        <v>0.95279227636144215</v>
      </c>
      <c r="I126">
        <f t="shared" si="10"/>
        <v>3.6135074148933022E-3</v>
      </c>
    </row>
    <row r="127" spans="1:9">
      <c r="A127" s="3" t="s">
        <v>31</v>
      </c>
      <c r="B127">
        <v>17.62</v>
      </c>
      <c r="C127" s="4">
        <v>739</v>
      </c>
      <c r="D127">
        <f t="shared" si="13"/>
        <v>41.940976163450621</v>
      </c>
      <c r="E127" s="6">
        <f t="shared" si="8"/>
        <v>1.7119677899862626E-3</v>
      </c>
      <c r="F127" s="7">
        <f t="shared" si="11"/>
        <v>0.98828495113131165</v>
      </c>
      <c r="G127" s="8">
        <f t="shared" si="9"/>
        <v>5.3160356011464783E-3</v>
      </c>
      <c r="H127" s="8">
        <f t="shared" si="12"/>
        <v>0.95810831196258861</v>
      </c>
      <c r="I127">
        <f t="shared" si="10"/>
        <v>2.1621649773352347E-3</v>
      </c>
    </row>
    <row r="128" spans="1:9">
      <c r="A128" s="3" t="s">
        <v>37</v>
      </c>
      <c r="B128">
        <v>10.43</v>
      </c>
      <c r="C128" s="4">
        <v>427</v>
      </c>
      <c r="D128">
        <f t="shared" si="13"/>
        <v>40.939597315436245</v>
      </c>
      <c r="E128" s="6">
        <f t="shared" si="8"/>
        <v>9.8918842533712338E-4</v>
      </c>
      <c r="F128" s="7">
        <f t="shared" si="11"/>
        <v>0.98927413955664878</v>
      </c>
      <c r="G128" s="8">
        <f t="shared" si="9"/>
        <v>3.146779303062302E-3</v>
      </c>
      <c r="H128" s="8">
        <f t="shared" si="12"/>
        <v>0.9612550912656509</v>
      </c>
      <c r="I128">
        <f t="shared" si="10"/>
        <v>9.5694836533626315E-3</v>
      </c>
    </row>
    <row r="129" spans="1:9">
      <c r="A129" s="3" t="s">
        <v>28</v>
      </c>
      <c r="B129">
        <v>45.79</v>
      </c>
      <c r="C129" s="4">
        <v>1840</v>
      </c>
      <c r="D129">
        <f t="shared" si="13"/>
        <v>40.183446167285432</v>
      </c>
      <c r="E129" s="6">
        <f t="shared" si="8"/>
        <v>4.2625449710077448E-3</v>
      </c>
      <c r="F129" s="7">
        <f t="shared" si="11"/>
        <v>0.99353668452765653</v>
      </c>
      <c r="G129" s="8">
        <f t="shared" si="9"/>
        <v>1.3815055061095188E-2</v>
      </c>
      <c r="H129" s="8">
        <f t="shared" si="12"/>
        <v>0.97507014632674605</v>
      </c>
      <c r="I129">
        <f t="shared" si="10"/>
        <v>2.0128048264723697E-3</v>
      </c>
    </row>
    <row r="130" spans="1:9">
      <c r="A130" s="3" t="s">
        <v>34</v>
      </c>
      <c r="B130">
        <v>9.39</v>
      </c>
      <c r="C130" s="4">
        <v>355</v>
      </c>
      <c r="D130">
        <f t="shared" ref="D130:D133" si="14">C130/B130</f>
        <v>37.806176783812568</v>
      </c>
      <c r="E130" s="6">
        <f t="shared" si="8"/>
        <v>8.2239318734116812E-4</v>
      </c>
      <c r="F130" s="7">
        <f t="shared" si="11"/>
        <v>0.99435907771499765</v>
      </c>
      <c r="G130" s="8">
        <f t="shared" si="9"/>
        <v>2.8330064866495704E-3</v>
      </c>
      <c r="H130" s="8">
        <f t="shared" si="12"/>
        <v>0.97790315281339557</v>
      </c>
      <c r="I130">
        <f t="shared" si="10"/>
        <v>3.8903662974680842E-3</v>
      </c>
    </row>
    <row r="131" spans="1:9">
      <c r="A131" s="3" t="s">
        <v>38</v>
      </c>
      <c r="B131">
        <v>18.079999999999998</v>
      </c>
      <c r="C131" s="4">
        <v>677</v>
      </c>
      <c r="D131">
        <f t="shared" si="14"/>
        <v>37.444690265486727</v>
      </c>
      <c r="E131" s="6">
        <f t="shared" ref="E131:E133" si="15">C131/431667</f>
        <v>1.5683385572675234E-3</v>
      </c>
      <c r="F131" s="7">
        <f t="shared" si="11"/>
        <v>0.99592741627226522</v>
      </c>
      <c r="G131" s="8">
        <f t="shared" ref="G131:G133" si="16">B131/3314.5</f>
        <v>5.4548197314828774E-3</v>
      </c>
      <c r="H131" s="8">
        <f t="shared" si="12"/>
        <v>0.98335797254487844</v>
      </c>
      <c r="I131">
        <f t="shared" ref="I131:I133" si="17">F131*H132-F132*H131</f>
        <v>1.0631374083411527E-2</v>
      </c>
    </row>
    <row r="132" spans="1:9">
      <c r="A132" s="3" t="s">
        <v>91</v>
      </c>
      <c r="B132">
        <v>48.71</v>
      </c>
      <c r="C132" s="4">
        <v>1758</v>
      </c>
      <c r="D132">
        <f t="shared" si="14"/>
        <v>36.09115171422706</v>
      </c>
      <c r="E132" s="6">
        <f t="shared" si="15"/>
        <v>4.0725837277345734E-3</v>
      </c>
      <c r="F132" s="7">
        <f t="shared" ref="F132:F133" si="18">F131+E132</f>
        <v>0.99999999999999978</v>
      </c>
      <c r="G132" s="8">
        <f t="shared" si="16"/>
        <v>1.4696032584100167E-2</v>
      </c>
      <c r="H132" s="8">
        <f t="shared" ref="H132:H133" si="19">H131+G132</f>
        <v>0.99805400512897857</v>
      </c>
      <c r="I132">
        <f t="shared" si="17"/>
        <v>1.9459948710213171E-3</v>
      </c>
    </row>
    <row r="133" spans="1:9">
      <c r="A133" s="3" t="s">
        <v>93</v>
      </c>
      <c r="B133">
        <v>6.45</v>
      </c>
      <c r="C133" s="4">
        <v>0</v>
      </c>
      <c r="D133">
        <f t="shared" si="14"/>
        <v>0</v>
      </c>
      <c r="E133" s="6">
        <f t="shared" si="15"/>
        <v>0</v>
      </c>
      <c r="F133" s="7">
        <f t="shared" si="18"/>
        <v>0.99999999999999978</v>
      </c>
      <c r="G133" s="8">
        <f t="shared" si="16"/>
        <v>1.9459948710212702E-3</v>
      </c>
      <c r="H133" s="8">
        <f t="shared" si="19"/>
        <v>0.99999999999999989</v>
      </c>
      <c r="I133">
        <f t="shared" si="17"/>
        <v>0</v>
      </c>
    </row>
    <row r="134" spans="1:9">
      <c r="B134">
        <v>3314.5</v>
      </c>
      <c r="C134" s="11">
        <v>431667</v>
      </c>
      <c r="E134" s="6"/>
      <c r="F134" s="7"/>
      <c r="G134" s="8"/>
      <c r="H134" s="8"/>
    </row>
    <row r="135" spans="1:9">
      <c r="E135" s="6"/>
      <c r="F135" s="7"/>
      <c r="G135" s="8"/>
      <c r="H135" s="8"/>
    </row>
    <row r="136" spans="1:9">
      <c r="E136" s="6"/>
      <c r="F136" s="7"/>
      <c r="G136" s="8"/>
      <c r="H136" s="8"/>
    </row>
    <row r="137" spans="1:9">
      <c r="E137" s="6"/>
      <c r="F137" s="7"/>
      <c r="G137" s="8"/>
      <c r="H137" s="8"/>
    </row>
    <row r="138" spans="1:9">
      <c r="E138" s="6"/>
      <c r="F138" s="7"/>
      <c r="G138" s="8"/>
      <c r="H138" s="8"/>
    </row>
    <row r="139" spans="1:9">
      <c r="E139" s="6"/>
      <c r="F139" s="7"/>
      <c r="G139" s="8"/>
      <c r="H139" s="8"/>
    </row>
    <row r="140" spans="1:9">
      <c r="E140" s="6"/>
      <c r="F140" s="7"/>
      <c r="G140" s="8"/>
      <c r="H140" s="8"/>
    </row>
    <row r="141" spans="1:9">
      <c r="E141" s="6"/>
      <c r="F141" s="7"/>
      <c r="G141" s="8"/>
      <c r="H141" s="8"/>
    </row>
    <row r="142" spans="1:9">
      <c r="E142" s="6"/>
      <c r="F142" s="7"/>
      <c r="G142" s="8"/>
      <c r="H142" s="8"/>
    </row>
    <row r="143" spans="1:9">
      <c r="E143" s="6"/>
      <c r="F143" s="7"/>
      <c r="G143" s="8"/>
      <c r="H143" s="8"/>
    </row>
    <row r="144" spans="1:9">
      <c r="E144" s="6"/>
      <c r="F144" s="7"/>
      <c r="G144" s="8"/>
      <c r="H144" s="8"/>
    </row>
    <row r="145" spans="5:8">
      <c r="E145" s="6"/>
      <c r="F145" s="7"/>
      <c r="G145" s="8"/>
      <c r="H145" s="8"/>
    </row>
    <row r="146" spans="5:8">
      <c r="E146" s="6"/>
      <c r="F146" s="7"/>
      <c r="G146" s="8"/>
      <c r="H146" s="8"/>
    </row>
    <row r="147" spans="5:8">
      <c r="E147" s="6"/>
      <c r="F147" s="7"/>
      <c r="G147" s="8"/>
      <c r="H147" s="8"/>
    </row>
    <row r="148" spans="5:8">
      <c r="E148" s="6"/>
      <c r="F148" s="7"/>
      <c r="G148" s="8"/>
      <c r="H148" s="8"/>
    </row>
    <row r="149" spans="5:8">
      <c r="E149" s="6"/>
      <c r="F149" s="7"/>
      <c r="G149" s="8"/>
      <c r="H149" s="8"/>
    </row>
    <row r="150" spans="5:8">
      <c r="E150" s="6"/>
      <c r="F150" s="7"/>
      <c r="G150" s="8"/>
      <c r="H150" s="8"/>
    </row>
    <row r="151" spans="5:8">
      <c r="E151" s="6"/>
      <c r="F151" s="7"/>
      <c r="G151" s="8"/>
      <c r="H151" s="8"/>
    </row>
    <row r="152" spans="5:8">
      <c r="E152" s="6"/>
      <c r="F152" s="7"/>
      <c r="G152" s="8"/>
      <c r="H152" s="8"/>
    </row>
    <row r="153" spans="5:8">
      <c r="E153" s="6"/>
      <c r="F153" s="7"/>
      <c r="G153" s="8"/>
      <c r="H153" s="8"/>
    </row>
    <row r="154" spans="5:8">
      <c r="E154" s="6"/>
      <c r="F154" s="7"/>
      <c r="G154" s="8"/>
      <c r="H154" s="8"/>
    </row>
    <row r="155" spans="5:8">
      <c r="E155" s="6"/>
      <c r="F155" s="7"/>
      <c r="G155" s="8"/>
      <c r="H155" s="8"/>
    </row>
    <row r="156" spans="5:8">
      <c r="E156" s="6"/>
      <c r="F156" s="7"/>
      <c r="G156" s="8"/>
      <c r="H156" s="8"/>
    </row>
    <row r="157" spans="5:8">
      <c r="E157" s="6"/>
      <c r="F157" s="7"/>
      <c r="G157" s="8"/>
      <c r="H157" s="8"/>
    </row>
    <row r="158" spans="5:8">
      <c r="E158" s="6"/>
      <c r="F158" s="7"/>
      <c r="G158" s="8"/>
      <c r="H158" s="8"/>
    </row>
    <row r="159" spans="5:8">
      <c r="E159" s="6"/>
      <c r="F159" s="7"/>
      <c r="G159" s="8"/>
      <c r="H159" s="8"/>
    </row>
    <row r="160" spans="5:8">
      <c r="E160" s="6"/>
      <c r="F160" s="7"/>
      <c r="G160" s="8"/>
      <c r="H160" s="8"/>
    </row>
    <row r="161" spans="5:8">
      <c r="E161" s="6"/>
      <c r="F161" s="7"/>
      <c r="G161" s="8"/>
      <c r="H161" s="8"/>
    </row>
    <row r="162" spans="5:8">
      <c r="E162" s="6"/>
      <c r="F162" s="7"/>
      <c r="G162" s="8"/>
      <c r="H162" s="8"/>
    </row>
    <row r="163" spans="5:8">
      <c r="E163" s="6"/>
      <c r="F163" s="7"/>
      <c r="G163" s="8"/>
      <c r="H163" s="8"/>
    </row>
    <row r="164" spans="5:8">
      <c r="E164" s="6"/>
      <c r="F164" s="7"/>
      <c r="G164" s="8"/>
      <c r="H164" s="8"/>
    </row>
    <row r="165" spans="5:8">
      <c r="E165" s="6"/>
      <c r="F165" s="7"/>
      <c r="G165" s="8"/>
      <c r="H165" s="8"/>
    </row>
    <row r="166" spans="5:8">
      <c r="E166" s="6"/>
      <c r="F166" s="7"/>
      <c r="G166" s="8"/>
      <c r="H166" s="8"/>
    </row>
    <row r="167" spans="5:8">
      <c r="E167" s="6"/>
      <c r="F167" s="7"/>
      <c r="G167" s="8"/>
      <c r="H167" s="8"/>
    </row>
    <row r="168" spans="5:8">
      <c r="E168" s="6"/>
      <c r="F168" s="7"/>
      <c r="G168" s="8"/>
      <c r="H168" s="8"/>
    </row>
    <row r="169" spans="5:8">
      <c r="E169" s="6"/>
      <c r="F169" s="7"/>
      <c r="G169" s="8"/>
      <c r="H169" s="8"/>
    </row>
    <row r="170" spans="5:8">
      <c r="E170" s="6"/>
      <c r="F170" s="7"/>
      <c r="G170" s="8"/>
      <c r="H170" s="8"/>
    </row>
    <row r="171" spans="5:8">
      <c r="E171" s="6"/>
      <c r="F171" s="7"/>
      <c r="G171" s="8"/>
      <c r="H171" s="8"/>
    </row>
    <row r="172" spans="5:8">
      <c r="E172" s="6"/>
      <c r="F172" s="7"/>
      <c r="G172" s="8"/>
      <c r="H172" s="8"/>
    </row>
    <row r="173" spans="5:8">
      <c r="E173" s="6"/>
      <c r="F173" s="7"/>
      <c r="G173" s="8"/>
      <c r="H173" s="8"/>
    </row>
    <row r="174" spans="5:8">
      <c r="E174" s="6"/>
      <c r="F174" s="7"/>
      <c r="G174" s="8"/>
      <c r="H174" s="8"/>
    </row>
    <row r="175" spans="5:8">
      <c r="E175" s="6"/>
      <c r="F175" s="7"/>
      <c r="G175" s="8"/>
      <c r="H175" s="8"/>
    </row>
    <row r="176" spans="5:8">
      <c r="E176" s="6"/>
      <c r="F176" s="7"/>
      <c r="G176" s="8"/>
      <c r="H176" s="8"/>
    </row>
    <row r="177" spans="5:8">
      <c r="E177" s="6"/>
      <c r="F177" s="7"/>
      <c r="G177" s="8"/>
      <c r="H177" s="8"/>
    </row>
    <row r="178" spans="5:8">
      <c r="E178" s="6"/>
      <c r="F178" s="7"/>
      <c r="G178" s="8"/>
      <c r="H178" s="8"/>
    </row>
    <row r="179" spans="5:8">
      <c r="E179" s="6"/>
      <c r="F179" s="7"/>
      <c r="G179" s="8"/>
      <c r="H179" s="8"/>
    </row>
    <row r="180" spans="5:8">
      <c r="E180" s="6"/>
      <c r="F180" s="7"/>
      <c r="G180" s="8"/>
      <c r="H180" s="8"/>
    </row>
    <row r="181" spans="5:8">
      <c r="E181" s="6"/>
      <c r="F181" s="7"/>
      <c r="G181" s="8"/>
      <c r="H181" s="8"/>
    </row>
    <row r="182" spans="5:8">
      <c r="E182" s="6"/>
      <c r="F182" s="7"/>
      <c r="G182" s="8"/>
      <c r="H182" s="8"/>
    </row>
    <row r="183" spans="5:8">
      <c r="E183" s="6"/>
      <c r="F183" s="7"/>
      <c r="G183" s="8"/>
      <c r="H183" s="8"/>
    </row>
    <row r="184" spans="5:8">
      <c r="E184" s="6"/>
      <c r="F184" s="7"/>
      <c r="G184" s="8"/>
      <c r="H184" s="8"/>
    </row>
    <row r="185" spans="5:8">
      <c r="E185" s="6"/>
      <c r="F185" s="7"/>
      <c r="G185" s="8"/>
      <c r="H185" s="8"/>
    </row>
    <row r="186" spans="5:8">
      <c r="E186" s="6"/>
      <c r="F186" s="7"/>
      <c r="G186" s="8"/>
      <c r="H186" s="8"/>
    </row>
    <row r="187" spans="5:8">
      <c r="E187" s="6"/>
      <c r="F187" s="7"/>
      <c r="G187" s="8"/>
      <c r="H187" s="8"/>
    </row>
    <row r="188" spans="5:8">
      <c r="E188" s="6"/>
      <c r="F188" s="7"/>
      <c r="G188" s="8"/>
      <c r="H188" s="8"/>
    </row>
    <row r="189" spans="5:8">
      <c r="E189" s="6"/>
      <c r="F189" s="7"/>
      <c r="G189" s="8"/>
      <c r="H189" s="8"/>
    </row>
    <row r="190" spans="5:8">
      <c r="E190" s="6"/>
      <c r="F190" s="7"/>
      <c r="G190" s="8"/>
      <c r="H190" s="8"/>
    </row>
    <row r="191" spans="5:8">
      <c r="E191" s="6"/>
      <c r="F191" s="7"/>
      <c r="G191" s="8"/>
      <c r="H191" s="8"/>
    </row>
    <row r="192" spans="5:8">
      <c r="E192" s="6"/>
      <c r="F192" s="7"/>
      <c r="G192" s="8"/>
      <c r="H192" s="8"/>
    </row>
    <row r="193" spans="5:8">
      <c r="E193" s="6"/>
      <c r="F193" s="7"/>
      <c r="G193" s="8"/>
      <c r="H193" s="8"/>
    </row>
    <row r="194" spans="5:8">
      <c r="E194" s="6"/>
      <c r="F194" s="7"/>
      <c r="G194" s="8"/>
      <c r="H194" s="8"/>
    </row>
    <row r="195" spans="5:8">
      <c r="E195" s="6"/>
      <c r="F195" s="7"/>
      <c r="G195" s="8"/>
      <c r="H195" s="8"/>
    </row>
    <row r="196" spans="5:8">
      <c r="E196" s="6"/>
      <c r="F196" s="7"/>
      <c r="G196" s="8"/>
      <c r="H196" s="8"/>
    </row>
    <row r="197" spans="5:8">
      <c r="E197" s="6"/>
      <c r="F197" s="7"/>
      <c r="G197" s="8"/>
      <c r="H197" s="8"/>
    </row>
    <row r="198" spans="5:8">
      <c r="E198" s="6"/>
      <c r="F198" s="7"/>
      <c r="G198" s="8"/>
      <c r="H198" s="8"/>
    </row>
    <row r="199" spans="5:8">
      <c r="E199" s="6"/>
      <c r="F199" s="7"/>
      <c r="G199" s="8"/>
      <c r="H199" s="8"/>
    </row>
    <row r="200" spans="5:8">
      <c r="E200" s="6"/>
      <c r="F200" s="7"/>
      <c r="G200" s="8"/>
      <c r="H200" s="8"/>
    </row>
    <row r="201" spans="5:8">
      <c r="E201" s="6"/>
      <c r="F201" s="7"/>
      <c r="G201" s="8"/>
      <c r="H201" s="8"/>
    </row>
    <row r="202" spans="5:8">
      <c r="E202" s="6"/>
      <c r="F202" s="7"/>
      <c r="G202" s="8"/>
      <c r="H202" s="8"/>
    </row>
    <row r="203" spans="5:8">
      <c r="E203" s="6"/>
      <c r="F203" s="7"/>
      <c r="G203" s="8"/>
      <c r="H203" s="8"/>
    </row>
    <row r="204" spans="5:8">
      <c r="E204" s="6"/>
      <c r="F204" s="7"/>
      <c r="G204" s="8"/>
      <c r="H204" s="8"/>
    </row>
    <row r="205" spans="5:8">
      <c r="E205" s="6"/>
      <c r="F205" s="7"/>
      <c r="G205" s="8"/>
      <c r="H205" s="8"/>
    </row>
    <row r="206" spans="5:8">
      <c r="E206" s="6"/>
      <c r="F206" s="7"/>
      <c r="G206" s="8"/>
      <c r="H206" s="8"/>
    </row>
    <row r="207" spans="5:8">
      <c r="E207" s="6"/>
      <c r="F207" s="7"/>
      <c r="G207" s="8"/>
      <c r="H207" s="8"/>
    </row>
    <row r="208" spans="5:8">
      <c r="E208" s="6"/>
      <c r="F208" s="7"/>
      <c r="G208" s="8"/>
      <c r="H208" s="8"/>
    </row>
    <row r="209" spans="5:8">
      <c r="E209" s="6"/>
      <c r="F209" s="7"/>
      <c r="G209" s="8"/>
      <c r="H209" s="8"/>
    </row>
    <row r="210" spans="5:8">
      <c r="E210" s="6"/>
      <c r="F210" s="7"/>
      <c r="G210" s="8"/>
      <c r="H210" s="8"/>
    </row>
    <row r="211" spans="5:8">
      <c r="E211" s="6"/>
      <c r="F211" s="7"/>
      <c r="G211" s="8"/>
      <c r="H211" s="8"/>
    </row>
    <row r="212" spans="5:8">
      <c r="E212" s="6"/>
      <c r="F212" s="7"/>
      <c r="G212" s="8"/>
      <c r="H212" s="8"/>
    </row>
    <row r="213" spans="5:8">
      <c r="E213" s="6"/>
      <c r="F213" s="7"/>
      <c r="G213" s="8"/>
      <c r="H213" s="8"/>
    </row>
    <row r="214" spans="5:8">
      <c r="E214" s="6"/>
      <c r="F214" s="7"/>
      <c r="G214" s="8"/>
      <c r="H214" s="8"/>
    </row>
    <row r="215" spans="5:8">
      <c r="E215" s="6"/>
      <c r="F215" s="7"/>
      <c r="G215" s="8"/>
      <c r="H215" s="8"/>
    </row>
    <row r="216" spans="5:8">
      <c r="E216" s="6"/>
      <c r="F216" s="7"/>
      <c r="G216" s="8"/>
      <c r="H216" s="8"/>
    </row>
    <row r="217" spans="5:8">
      <c r="E217" s="4"/>
      <c r="F217" s="4"/>
      <c r="G217" s="4"/>
      <c r="H217" s="4"/>
    </row>
    <row r="218" spans="5:8">
      <c r="E218" s="2"/>
      <c r="F218" s="2"/>
      <c r="G218" s="2"/>
      <c r="H218" s="2"/>
    </row>
    <row r="219" spans="5:8">
      <c r="E219" s="2"/>
      <c r="F219" s="2"/>
      <c r="G219" s="2"/>
      <c r="H219" s="2"/>
    </row>
    <row r="220" spans="5:8">
      <c r="E220" s="2"/>
      <c r="F220" s="2"/>
      <c r="G220" s="2"/>
      <c r="H220" s="2"/>
    </row>
    <row r="221" spans="5:8">
      <c r="E221" s="4"/>
      <c r="F221" s="4"/>
      <c r="G221" s="4"/>
      <c r="H221" s="4"/>
    </row>
    <row r="222" spans="5:8">
      <c r="E222" s="2"/>
      <c r="F222" s="2"/>
      <c r="G222" s="2"/>
      <c r="H222" s="2"/>
    </row>
    <row r="223" spans="5:8">
      <c r="E223" s="2"/>
      <c r="F223" s="2"/>
      <c r="G223" s="2"/>
      <c r="H223" s="2"/>
    </row>
    <row r="224" spans="5:8">
      <c r="E224" s="2"/>
      <c r="F224" s="2"/>
      <c r="G224" s="2"/>
      <c r="H224" s="2"/>
    </row>
    <row r="225" spans="5:8">
      <c r="E225" s="2"/>
      <c r="F225" s="2"/>
      <c r="G225" s="2"/>
      <c r="H225" s="2"/>
    </row>
    <row r="226" spans="5:8">
      <c r="E226" s="2"/>
      <c r="F226" s="2"/>
      <c r="G226" s="2"/>
      <c r="H226" s="2"/>
    </row>
    <row r="227" spans="5:8">
      <c r="E227" s="2"/>
      <c r="F227" s="2"/>
      <c r="G227" s="2"/>
      <c r="H227" s="2"/>
    </row>
    <row r="228" spans="5:8">
      <c r="E228" s="2"/>
      <c r="F228" s="2"/>
      <c r="G228" s="2"/>
      <c r="H228" s="2"/>
    </row>
    <row r="229" spans="5:8">
      <c r="E229" s="4"/>
      <c r="F229" s="4"/>
      <c r="G229" s="4"/>
      <c r="H229" s="4"/>
    </row>
    <row r="230" spans="5:8">
      <c r="E230" s="2"/>
      <c r="F230" s="2"/>
      <c r="G230" s="2"/>
      <c r="H230" s="2"/>
    </row>
    <row r="231" spans="5:8">
      <c r="E231" s="2"/>
      <c r="F231" s="2"/>
      <c r="G231" s="2"/>
      <c r="H231" s="2"/>
    </row>
    <row r="232" spans="5:8">
      <c r="E232" s="2"/>
      <c r="F232" s="2"/>
      <c r="G232" s="2"/>
      <c r="H232" s="2"/>
    </row>
    <row r="233" spans="5:8">
      <c r="E233" s="2"/>
      <c r="F233" s="2"/>
      <c r="G233" s="2"/>
      <c r="H233" s="2"/>
    </row>
    <row r="234" spans="5:8">
      <c r="E234" s="2"/>
      <c r="F234" s="2"/>
      <c r="G234" s="2"/>
      <c r="H234" s="2"/>
    </row>
    <row r="235" spans="5:8">
      <c r="E235" s="2"/>
      <c r="F235" s="2"/>
      <c r="G235" s="2"/>
      <c r="H235" s="2"/>
    </row>
    <row r="236" spans="5:8">
      <c r="E236" s="2"/>
      <c r="F236" s="2"/>
      <c r="G236" s="2"/>
      <c r="H236" s="2"/>
    </row>
    <row r="237" spans="5:8">
      <c r="E237" s="4"/>
      <c r="F237" s="4"/>
      <c r="G237" s="4"/>
      <c r="H237" s="4"/>
    </row>
    <row r="238" spans="5:8">
      <c r="E238" s="2"/>
      <c r="F238" s="2"/>
      <c r="G238" s="2"/>
      <c r="H238" s="2"/>
    </row>
    <row r="239" spans="5:8">
      <c r="E239" s="2"/>
      <c r="F239" s="2"/>
      <c r="G239" s="2"/>
      <c r="H239" s="2"/>
    </row>
    <row r="240" spans="5:8">
      <c r="E240" s="2"/>
      <c r="F240" s="2"/>
      <c r="G240" s="2"/>
      <c r="H240" s="2"/>
    </row>
    <row r="241" spans="5:8">
      <c r="E241" s="4"/>
      <c r="F241" s="4"/>
      <c r="G241" s="4"/>
      <c r="H241" s="4"/>
    </row>
    <row r="242" spans="5:8">
      <c r="E242" s="2"/>
      <c r="F242" s="2"/>
      <c r="G242" s="2"/>
      <c r="H242" s="2"/>
    </row>
    <row r="243" spans="5:8">
      <c r="E243" s="2"/>
      <c r="F243" s="2"/>
      <c r="G243" s="2"/>
      <c r="H243" s="2"/>
    </row>
    <row r="244" spans="5:8">
      <c r="E244" s="4"/>
      <c r="F244" s="4"/>
      <c r="G244" s="4"/>
      <c r="H244" s="4"/>
    </row>
    <row r="245" spans="5:8">
      <c r="E245" s="4"/>
      <c r="F245" s="4"/>
      <c r="G245" s="4"/>
      <c r="H245" s="4"/>
    </row>
    <row r="246" spans="5:8">
      <c r="E246" s="4"/>
      <c r="F246" s="4"/>
      <c r="G246" s="4"/>
      <c r="H246" s="4"/>
    </row>
    <row r="247" spans="5:8">
      <c r="E247" s="2"/>
      <c r="F247" s="2"/>
      <c r="G247" s="2"/>
      <c r="H247" s="2"/>
    </row>
    <row r="248" spans="5:8">
      <c r="E248" s="2"/>
      <c r="F248" s="2"/>
      <c r="G248" s="2"/>
      <c r="H248" s="2"/>
    </row>
    <row r="249" spans="5:8">
      <c r="E249" s="2"/>
      <c r="F249" s="2"/>
      <c r="G249" s="2"/>
      <c r="H249" s="2"/>
    </row>
    <row r="250" spans="5:8">
      <c r="E250" s="4"/>
      <c r="F250" s="4"/>
      <c r="G250" s="4"/>
      <c r="H250" s="4"/>
    </row>
    <row r="251" spans="5:8">
      <c r="E251" s="4"/>
      <c r="F251" s="4"/>
      <c r="G251" s="4"/>
      <c r="H251" s="4"/>
    </row>
    <row r="252" spans="5:8">
      <c r="E252" s="2"/>
      <c r="F252" s="2"/>
      <c r="G252" s="2"/>
      <c r="H252" s="2"/>
    </row>
    <row r="253" spans="5:8">
      <c r="E253" s="2"/>
      <c r="F253" s="2"/>
      <c r="G253" s="2"/>
      <c r="H253" s="2"/>
    </row>
    <row r="254" spans="5:8">
      <c r="E254" s="2"/>
      <c r="F254" s="2"/>
      <c r="G254" s="2"/>
      <c r="H254" s="2"/>
    </row>
    <row r="255" spans="5:8">
      <c r="E255" s="2"/>
      <c r="F255" s="2"/>
      <c r="G255" s="2"/>
      <c r="H255" s="2"/>
    </row>
    <row r="256" spans="5:8">
      <c r="E256" s="2"/>
      <c r="F256" s="2"/>
      <c r="G256" s="2"/>
      <c r="H256" s="2"/>
    </row>
    <row r="257" spans="5:8">
      <c r="E257" s="2"/>
      <c r="F257" s="2"/>
      <c r="G257" s="2"/>
      <c r="H257" s="2"/>
    </row>
    <row r="258" spans="5:8">
      <c r="E258" s="2"/>
      <c r="F258" s="2"/>
      <c r="G258" s="2"/>
      <c r="H258" s="2"/>
    </row>
    <row r="259" spans="5:8">
      <c r="E259" s="2"/>
      <c r="F259" s="2"/>
      <c r="G259" s="2"/>
      <c r="H259" s="2"/>
    </row>
    <row r="260" spans="5:8">
      <c r="E260" s="2"/>
      <c r="F260" s="2"/>
      <c r="G260" s="2"/>
      <c r="H260" s="2"/>
    </row>
    <row r="261" spans="5:8">
      <c r="E261" s="2"/>
      <c r="F261" s="2"/>
      <c r="G261" s="2"/>
      <c r="H261" s="2"/>
    </row>
    <row r="262" spans="5:8">
      <c r="E262" s="2"/>
      <c r="F262" s="2"/>
      <c r="G262" s="2"/>
      <c r="H262" s="2"/>
    </row>
    <row r="263" spans="5:8">
      <c r="E263" s="4"/>
      <c r="F263" s="4"/>
      <c r="G263" s="4"/>
      <c r="H263" s="4"/>
    </row>
    <row r="264" spans="5:8">
      <c r="E264" s="2"/>
      <c r="F264" s="2"/>
      <c r="G264" s="2"/>
      <c r="H264" s="2"/>
    </row>
    <row r="265" spans="5:8">
      <c r="E265" s="2"/>
      <c r="F265" s="2"/>
      <c r="G265" s="2"/>
      <c r="H265" s="2"/>
    </row>
    <row r="266" spans="5:8">
      <c r="E266" s="2"/>
      <c r="F266" s="2"/>
      <c r="G266" s="2"/>
      <c r="H266" s="2"/>
    </row>
    <row r="267" spans="5:8">
      <c r="E267" s="2"/>
      <c r="F267" s="2"/>
      <c r="G267" s="2"/>
      <c r="H267" s="2"/>
    </row>
    <row r="268" spans="5:8">
      <c r="E268" s="2"/>
      <c r="F268" s="2"/>
      <c r="G268" s="2"/>
      <c r="H268" s="2"/>
    </row>
    <row r="269" spans="5:8">
      <c r="E269" s="2"/>
      <c r="F269" s="2"/>
      <c r="G269" s="2"/>
      <c r="H269" s="2"/>
    </row>
    <row r="270" spans="5:8">
      <c r="E270" s="2"/>
      <c r="F270" s="2"/>
      <c r="G270" s="2"/>
      <c r="H270" s="2"/>
    </row>
    <row r="271" spans="5:8">
      <c r="E271" s="2"/>
      <c r="F271" s="2"/>
      <c r="G271" s="2"/>
      <c r="H271" s="2"/>
    </row>
    <row r="272" spans="5:8">
      <c r="E272" s="4"/>
      <c r="F272" s="4"/>
      <c r="G272" s="4"/>
      <c r="H272" s="4"/>
    </row>
    <row r="273" spans="5:8">
      <c r="E273" s="2"/>
      <c r="F273" s="2"/>
      <c r="G273" s="2"/>
      <c r="H273" s="2"/>
    </row>
    <row r="274" spans="5:8">
      <c r="E274" s="2"/>
      <c r="F274" s="2"/>
      <c r="G274" s="2"/>
      <c r="H274" s="2"/>
    </row>
    <row r="275" spans="5:8">
      <c r="E275" s="2"/>
      <c r="F275" s="2"/>
      <c r="G275" s="2"/>
      <c r="H275" s="2"/>
    </row>
    <row r="276" spans="5:8">
      <c r="E276" s="2"/>
      <c r="F276" s="2"/>
      <c r="G276" s="2"/>
      <c r="H276" s="2"/>
    </row>
    <row r="277" spans="5:8">
      <c r="E277" s="4"/>
      <c r="F277" s="4"/>
      <c r="G277" s="4"/>
      <c r="H277" s="4"/>
    </row>
    <row r="278" spans="5:8">
      <c r="E278" s="2"/>
      <c r="F278" s="2"/>
      <c r="G278" s="2"/>
      <c r="H278" s="2"/>
    </row>
    <row r="279" spans="5:8">
      <c r="E279" s="2"/>
      <c r="F279" s="2"/>
      <c r="G279" s="2"/>
      <c r="H279" s="2"/>
    </row>
    <row r="280" spans="5:8">
      <c r="E280" s="4"/>
      <c r="F280" s="4"/>
      <c r="G280" s="4"/>
      <c r="H280" s="4"/>
    </row>
    <row r="281" spans="5:8">
      <c r="E281" s="4"/>
      <c r="F281" s="4"/>
      <c r="G281" s="4"/>
      <c r="H281" s="4"/>
    </row>
    <row r="282" spans="5:8">
      <c r="E282" s="4"/>
      <c r="F282" s="4"/>
      <c r="G282" s="4"/>
      <c r="H282" s="4"/>
    </row>
    <row r="283" spans="5:8">
      <c r="E283" s="2"/>
      <c r="F283" s="2"/>
      <c r="G283" s="2"/>
      <c r="H283" s="2"/>
    </row>
    <row r="284" spans="5:8">
      <c r="E284" s="2"/>
      <c r="F284" s="2"/>
      <c r="G284" s="2"/>
      <c r="H284" s="2"/>
    </row>
    <row r="285" spans="5:8">
      <c r="E285" s="2"/>
      <c r="F285" s="2"/>
      <c r="G285" s="2"/>
      <c r="H285" s="2"/>
    </row>
    <row r="286" spans="5:8">
      <c r="E286" s="2"/>
      <c r="F286" s="2"/>
      <c r="G286" s="2"/>
      <c r="H286" s="2"/>
    </row>
    <row r="287" spans="5:8">
      <c r="E287" s="4"/>
      <c r="F287" s="4"/>
      <c r="G287" s="4"/>
      <c r="H287" s="4"/>
    </row>
    <row r="288" spans="5:8">
      <c r="E288" s="2"/>
      <c r="F288" s="2"/>
      <c r="G288" s="2"/>
      <c r="H288" s="2"/>
    </row>
    <row r="289" spans="5:8">
      <c r="E289" s="2"/>
      <c r="F289" s="2"/>
      <c r="G289" s="2"/>
      <c r="H289" s="2"/>
    </row>
    <row r="290" spans="5:8">
      <c r="E290" s="2"/>
      <c r="F290" s="2"/>
      <c r="G290" s="2"/>
      <c r="H290" s="2"/>
    </row>
    <row r="291" spans="5:8">
      <c r="E291" s="2"/>
      <c r="F291" s="2"/>
      <c r="G291" s="2"/>
      <c r="H291" s="2"/>
    </row>
    <row r="292" spans="5:8">
      <c r="E292" s="2"/>
      <c r="F292" s="2"/>
      <c r="G292" s="2"/>
      <c r="H292" s="2"/>
    </row>
    <row r="293" spans="5:8">
      <c r="E293" s="2"/>
      <c r="F293" s="2"/>
      <c r="G293" s="2"/>
      <c r="H293" s="2"/>
    </row>
    <row r="294" spans="5:8">
      <c r="E294" s="2"/>
      <c r="F294" s="2"/>
      <c r="G294" s="2"/>
      <c r="H294" s="2"/>
    </row>
    <row r="295" spans="5:8">
      <c r="E295" s="2"/>
      <c r="F295" s="2"/>
      <c r="G295" s="2"/>
      <c r="H295" s="2"/>
    </row>
    <row r="296" spans="5:8">
      <c r="E296" s="4"/>
      <c r="F296" s="4"/>
      <c r="G296" s="4"/>
      <c r="H296" s="4"/>
    </row>
    <row r="297" spans="5:8">
      <c r="E297" s="2"/>
      <c r="F297" s="2"/>
      <c r="G297" s="2"/>
      <c r="H297" s="2"/>
    </row>
    <row r="298" spans="5:8">
      <c r="E298" s="2"/>
      <c r="F298" s="2"/>
      <c r="G298" s="2"/>
      <c r="H298" s="2"/>
    </row>
    <row r="299" spans="5:8">
      <c r="E299" s="2"/>
      <c r="F299" s="2"/>
      <c r="G299" s="2"/>
      <c r="H299" s="2"/>
    </row>
    <row r="300" spans="5:8">
      <c r="E300" s="2"/>
      <c r="F300" s="2"/>
      <c r="G300" s="2"/>
      <c r="H300" s="2"/>
    </row>
    <row r="301" spans="5:8">
      <c r="E301" s="2"/>
      <c r="F301" s="2"/>
      <c r="G301" s="2"/>
      <c r="H301" s="2"/>
    </row>
    <row r="302" spans="5:8">
      <c r="E302" s="4"/>
      <c r="F302" s="4"/>
      <c r="G302" s="4"/>
      <c r="H302" s="4"/>
    </row>
    <row r="303" spans="5:8">
      <c r="E303" s="2"/>
      <c r="F303" s="2"/>
      <c r="G303" s="2"/>
      <c r="H303" s="2"/>
    </row>
    <row r="304" spans="5:8">
      <c r="E304" s="2"/>
      <c r="F304" s="2"/>
      <c r="G304" s="2"/>
      <c r="H304" s="2"/>
    </row>
    <row r="305" spans="5:8">
      <c r="E305" s="2"/>
      <c r="F305" s="2"/>
      <c r="G305" s="2"/>
      <c r="H305" s="2"/>
    </row>
    <row r="306" spans="5:8">
      <c r="E306" s="4"/>
      <c r="F306" s="4"/>
      <c r="G306" s="4"/>
      <c r="H306" s="4"/>
    </row>
    <row r="307" spans="5:8">
      <c r="E307" s="4"/>
      <c r="F307" s="4"/>
      <c r="G307" s="4"/>
      <c r="H307" s="4"/>
    </row>
    <row r="308" spans="5:8">
      <c r="E308" s="2"/>
      <c r="F308" s="2"/>
      <c r="G308" s="2"/>
      <c r="H308" s="2"/>
    </row>
    <row r="309" spans="5:8">
      <c r="E309" s="2"/>
      <c r="F309" s="2"/>
      <c r="G309" s="2"/>
      <c r="H309" s="2"/>
    </row>
    <row r="310" spans="5:8">
      <c r="E310" s="2"/>
      <c r="F310" s="2"/>
      <c r="G310" s="2"/>
      <c r="H310" s="2"/>
    </row>
    <row r="311" spans="5:8">
      <c r="E311" s="4"/>
      <c r="F311" s="4"/>
      <c r="G311" s="4"/>
      <c r="H311" s="4"/>
    </row>
    <row r="312" spans="5:8">
      <c r="E312" s="2"/>
      <c r="F312" s="2"/>
      <c r="G312" s="2"/>
      <c r="H312" s="2"/>
    </row>
    <row r="313" spans="5:8">
      <c r="E313" s="2"/>
      <c r="F313" s="2"/>
      <c r="G313" s="2"/>
      <c r="H313" s="2"/>
    </row>
    <row r="314" spans="5:8">
      <c r="E314" s="2"/>
      <c r="F314" s="2"/>
      <c r="G314" s="2"/>
      <c r="H314" s="2"/>
    </row>
    <row r="315" spans="5:8">
      <c r="E315" s="2"/>
      <c r="F315" s="2"/>
      <c r="G315" s="2"/>
      <c r="H315" s="2"/>
    </row>
    <row r="316" spans="5:8">
      <c r="E316" s="2"/>
      <c r="F316" s="2"/>
      <c r="G316" s="2"/>
      <c r="H316" s="2"/>
    </row>
    <row r="317" spans="5:8">
      <c r="E317" s="2"/>
      <c r="F317" s="2"/>
      <c r="G317" s="2"/>
      <c r="H317" s="2"/>
    </row>
    <row r="318" spans="5:8">
      <c r="E318" s="2"/>
      <c r="F318" s="2"/>
      <c r="G318" s="2"/>
      <c r="H318" s="2"/>
    </row>
    <row r="319" spans="5:8">
      <c r="E319" s="2"/>
      <c r="F319" s="2"/>
      <c r="G319" s="2"/>
      <c r="H319" s="2"/>
    </row>
    <row r="320" spans="5:8">
      <c r="E320" s="2"/>
      <c r="F320" s="2"/>
      <c r="G320" s="2"/>
      <c r="H320" s="2"/>
    </row>
    <row r="321" spans="5:8">
      <c r="E321" s="2"/>
      <c r="F321" s="2"/>
      <c r="G321" s="2"/>
      <c r="H321" s="2"/>
    </row>
    <row r="322" spans="5:8">
      <c r="E322" s="4"/>
      <c r="F322" s="4"/>
      <c r="G322" s="4"/>
      <c r="H322" s="4"/>
    </row>
    <row r="323" spans="5:8">
      <c r="E323" s="2"/>
      <c r="F323" s="2"/>
      <c r="G323" s="2"/>
      <c r="H323" s="2"/>
    </row>
    <row r="324" spans="5:8">
      <c r="E324" s="2"/>
      <c r="F324" s="2"/>
      <c r="G324" s="2"/>
      <c r="H324" s="2"/>
    </row>
    <row r="325" spans="5:8">
      <c r="E325" s="4"/>
      <c r="F325" s="4"/>
      <c r="G325" s="4"/>
      <c r="H325" s="4"/>
    </row>
    <row r="326" spans="5:8">
      <c r="E326" s="2"/>
      <c r="F326" s="2"/>
      <c r="G326" s="2"/>
      <c r="H326" s="2"/>
    </row>
    <row r="327" spans="5:8">
      <c r="E327" s="2"/>
      <c r="F327" s="2"/>
      <c r="G327" s="2"/>
      <c r="H327" s="2"/>
    </row>
    <row r="328" spans="5:8">
      <c r="E328" s="4"/>
      <c r="F328" s="4"/>
      <c r="G328" s="4"/>
      <c r="H328" s="4"/>
    </row>
    <row r="329" spans="5:8">
      <c r="E329" s="2"/>
      <c r="F329" s="2"/>
      <c r="G329" s="2"/>
      <c r="H329" s="2"/>
    </row>
    <row r="330" spans="5:8">
      <c r="E330" s="2"/>
      <c r="F330" s="2"/>
      <c r="G330" s="2"/>
      <c r="H330" s="2"/>
    </row>
    <row r="331" spans="5:8">
      <c r="E331" s="2"/>
      <c r="F331" s="2"/>
      <c r="G331" s="2"/>
      <c r="H331" s="2"/>
    </row>
    <row r="332" spans="5:8">
      <c r="E332" s="2"/>
      <c r="F332" s="2"/>
      <c r="G332" s="2"/>
      <c r="H332" s="2"/>
    </row>
    <row r="333" spans="5:8">
      <c r="E333" s="2"/>
      <c r="F333" s="2"/>
      <c r="G333" s="2"/>
      <c r="H333" s="2"/>
    </row>
    <row r="334" spans="5:8">
      <c r="E334" s="2"/>
      <c r="F334" s="2"/>
      <c r="G334" s="2"/>
      <c r="H334" s="2"/>
    </row>
    <row r="335" spans="5:8">
      <c r="E335" s="2"/>
      <c r="F335" s="2"/>
      <c r="G335" s="2"/>
      <c r="H335" s="2"/>
    </row>
    <row r="336" spans="5:8">
      <c r="E336" s="4"/>
      <c r="F336" s="4"/>
      <c r="G336" s="4"/>
      <c r="H336" s="4"/>
    </row>
    <row r="337" spans="5:8">
      <c r="E337" s="2"/>
      <c r="F337" s="2"/>
      <c r="G337" s="2"/>
      <c r="H337" s="2"/>
    </row>
    <row r="338" spans="5:8">
      <c r="E338" s="2"/>
      <c r="F338" s="2"/>
      <c r="G338" s="2"/>
      <c r="H338" s="2"/>
    </row>
    <row r="339" spans="5:8">
      <c r="E339" s="4"/>
      <c r="F339" s="4"/>
      <c r="G339" s="4"/>
      <c r="H339" s="4"/>
    </row>
    <row r="340" spans="5:8">
      <c r="E340" s="2"/>
      <c r="F340" s="2"/>
      <c r="G340" s="2"/>
      <c r="H340" s="2"/>
    </row>
    <row r="341" spans="5:8">
      <c r="E341" s="2"/>
      <c r="F341" s="2"/>
      <c r="G341" s="2"/>
      <c r="H341" s="2"/>
    </row>
    <row r="342" spans="5:8">
      <c r="E342" s="2"/>
      <c r="F342" s="2"/>
      <c r="G342" s="2"/>
      <c r="H342" s="2"/>
    </row>
    <row r="343" spans="5:8">
      <c r="E343" s="4"/>
      <c r="F343" s="4"/>
      <c r="G343" s="4"/>
      <c r="H343" s="4"/>
    </row>
    <row r="344" spans="5:8">
      <c r="E344" s="4"/>
      <c r="F344" s="4"/>
      <c r="G344" s="4"/>
      <c r="H344" s="4"/>
    </row>
    <row r="345" spans="5:8">
      <c r="E345" s="2"/>
      <c r="F345" s="2"/>
      <c r="G345" s="2"/>
      <c r="H345" s="2"/>
    </row>
    <row r="346" spans="5:8">
      <c r="E346" s="2"/>
      <c r="F346" s="2"/>
      <c r="G346" s="2"/>
      <c r="H346" s="2"/>
    </row>
    <row r="347" spans="5:8">
      <c r="E347" s="4"/>
      <c r="F347" s="4"/>
      <c r="G347" s="4"/>
      <c r="H347" s="4"/>
    </row>
    <row r="348" spans="5:8">
      <c r="E348" s="2"/>
      <c r="F348" s="2"/>
      <c r="G348" s="2"/>
      <c r="H348" s="2"/>
    </row>
    <row r="349" spans="5:8">
      <c r="E349" s="2"/>
      <c r="F349" s="2"/>
      <c r="G349" s="2"/>
      <c r="H349" s="2"/>
    </row>
    <row r="350" spans="5:8">
      <c r="E350" s="4"/>
      <c r="F350" s="4"/>
      <c r="G350" s="4"/>
      <c r="H350" s="4"/>
    </row>
    <row r="351" spans="5:8">
      <c r="E351" s="2"/>
      <c r="F351" s="2"/>
      <c r="G351" s="2"/>
      <c r="H351" s="2"/>
    </row>
    <row r="352" spans="5:8">
      <c r="E352" s="2"/>
      <c r="F352" s="2"/>
      <c r="G352" s="2"/>
      <c r="H352" s="2"/>
    </row>
    <row r="353" spans="5:8">
      <c r="E353" s="4"/>
      <c r="F353" s="4"/>
      <c r="G353" s="4"/>
      <c r="H353" s="4"/>
    </row>
    <row r="354" spans="5:8">
      <c r="E354" s="4"/>
      <c r="F354" s="4"/>
      <c r="G354" s="4"/>
      <c r="H354" s="4"/>
    </row>
    <row r="355" spans="5:8">
      <c r="E355" s="2"/>
      <c r="F355" s="2"/>
      <c r="G355" s="2"/>
      <c r="H355" s="2"/>
    </row>
    <row r="356" spans="5:8">
      <c r="E356" s="2"/>
      <c r="F356" s="2"/>
      <c r="G356" s="2"/>
      <c r="H356" s="2"/>
    </row>
    <row r="357" spans="5:8">
      <c r="E357" s="2"/>
      <c r="F357" s="2"/>
      <c r="G357" s="2"/>
      <c r="H357" s="2"/>
    </row>
    <row r="358" spans="5:8">
      <c r="E358" s="4"/>
      <c r="F358" s="4"/>
      <c r="G358" s="4"/>
      <c r="H358" s="4"/>
    </row>
    <row r="359" spans="5:8">
      <c r="E359" s="2"/>
      <c r="F359" s="2"/>
      <c r="G359" s="2"/>
      <c r="H359" s="2"/>
    </row>
    <row r="360" spans="5:8">
      <c r="E360" s="2"/>
      <c r="F360" s="2"/>
      <c r="G360" s="2"/>
      <c r="H360" s="2"/>
    </row>
    <row r="361" spans="5:8">
      <c r="E361" s="4"/>
      <c r="F361" s="4"/>
      <c r="G361" s="4"/>
      <c r="H361" s="4"/>
    </row>
    <row r="362" spans="5:8">
      <c r="E362" s="4"/>
      <c r="F362" s="4"/>
      <c r="G362" s="4"/>
      <c r="H362" s="4"/>
    </row>
    <row r="363" spans="5:8">
      <c r="E363" s="4"/>
      <c r="F363" s="4"/>
      <c r="G363" s="4"/>
      <c r="H363" s="4"/>
    </row>
    <row r="364" spans="5:8">
      <c r="E364" s="2"/>
      <c r="F364" s="2"/>
      <c r="G364" s="2"/>
      <c r="H364" s="2"/>
    </row>
    <row r="365" spans="5:8">
      <c r="E365" s="2"/>
      <c r="F365" s="2"/>
      <c r="G365" s="2"/>
      <c r="H365" s="2"/>
    </row>
    <row r="366" spans="5:8">
      <c r="E366" s="2"/>
      <c r="F366" s="2"/>
      <c r="G366" s="2"/>
      <c r="H366" s="2"/>
    </row>
    <row r="367" spans="5:8">
      <c r="E367" s="2"/>
      <c r="F367" s="2"/>
      <c r="G367" s="2"/>
      <c r="H367" s="2"/>
    </row>
    <row r="368" spans="5:8">
      <c r="E368" s="4"/>
      <c r="F368" s="4"/>
      <c r="G368" s="4"/>
      <c r="H368" s="4"/>
    </row>
    <row r="369" spans="5:8">
      <c r="E369" s="2"/>
      <c r="F369" s="2"/>
      <c r="G369" s="2"/>
      <c r="H369" s="2"/>
    </row>
    <row r="370" spans="5:8">
      <c r="E370" s="2"/>
      <c r="F370" s="2"/>
      <c r="G370" s="2"/>
      <c r="H370" s="2"/>
    </row>
    <row r="371" spans="5:8">
      <c r="E371" s="2"/>
      <c r="F371" s="2"/>
      <c r="G371" s="2"/>
      <c r="H371" s="2"/>
    </row>
    <row r="372" spans="5:8">
      <c r="E372" s="2"/>
      <c r="F372" s="2"/>
      <c r="G372" s="2"/>
      <c r="H372" s="2"/>
    </row>
    <row r="373" spans="5:8">
      <c r="E373" s="2"/>
      <c r="F373" s="2"/>
      <c r="G373" s="2"/>
      <c r="H373" s="2"/>
    </row>
    <row r="374" spans="5:8">
      <c r="E374" s="2"/>
      <c r="F374" s="2"/>
      <c r="G374" s="2"/>
      <c r="H374" s="2"/>
    </row>
    <row r="375" spans="5:8">
      <c r="E375" s="2"/>
      <c r="F375" s="2"/>
      <c r="G375" s="2"/>
      <c r="H375" s="2"/>
    </row>
    <row r="376" spans="5:8">
      <c r="E376" s="2"/>
      <c r="F376" s="2"/>
      <c r="G376" s="2"/>
      <c r="H376" s="2"/>
    </row>
    <row r="377" spans="5:8">
      <c r="E377" s="2"/>
      <c r="F377" s="2"/>
      <c r="G377" s="2"/>
      <c r="H377" s="2"/>
    </row>
    <row r="378" spans="5:8">
      <c r="E378" s="2"/>
      <c r="F378" s="2"/>
      <c r="G378" s="2"/>
      <c r="H378" s="2"/>
    </row>
    <row r="379" spans="5:8">
      <c r="E379" s="2"/>
      <c r="F379" s="2"/>
      <c r="G379" s="2"/>
      <c r="H379" s="2"/>
    </row>
    <row r="380" spans="5:8">
      <c r="E380" s="2"/>
      <c r="F380" s="2"/>
      <c r="G380" s="2"/>
      <c r="H380" s="2"/>
    </row>
    <row r="381" spans="5:8">
      <c r="E381" s="4"/>
      <c r="F381" s="4"/>
      <c r="G381" s="4"/>
      <c r="H381" s="4"/>
    </row>
    <row r="382" spans="5:8">
      <c r="E382" s="2"/>
      <c r="F382" s="2"/>
      <c r="G382" s="2"/>
      <c r="H382" s="2"/>
    </row>
    <row r="383" spans="5:8">
      <c r="E383" s="2"/>
      <c r="F383" s="2"/>
      <c r="G383" s="2"/>
      <c r="H383" s="2"/>
    </row>
    <row r="384" spans="5:8">
      <c r="E384" s="2"/>
      <c r="F384" s="2"/>
      <c r="G384" s="2"/>
      <c r="H384" s="2"/>
    </row>
    <row r="385" spans="5:8">
      <c r="E385" s="2"/>
      <c r="F385" s="2"/>
      <c r="G385" s="2"/>
      <c r="H385" s="2"/>
    </row>
    <row r="386" spans="5:8">
      <c r="E386" s="2"/>
      <c r="F386" s="2"/>
      <c r="G386" s="2"/>
      <c r="H386" s="2"/>
    </row>
    <row r="387" spans="5:8">
      <c r="E387" s="2"/>
      <c r="F387" s="2"/>
      <c r="G387" s="2"/>
      <c r="H387" s="2"/>
    </row>
    <row r="388" spans="5:8">
      <c r="E388" s="2"/>
      <c r="F388" s="2"/>
      <c r="G388" s="2"/>
      <c r="H388" s="2"/>
    </row>
    <row r="389" spans="5:8">
      <c r="E389" s="2"/>
      <c r="F389" s="2"/>
      <c r="G389" s="2"/>
      <c r="H389" s="2"/>
    </row>
    <row r="390" spans="5:8">
      <c r="E390" s="2"/>
      <c r="F390" s="2"/>
      <c r="G390" s="2"/>
      <c r="H390" s="2"/>
    </row>
    <row r="391" spans="5:8">
      <c r="E391" s="2"/>
      <c r="F391" s="2"/>
      <c r="G391" s="2"/>
      <c r="H391" s="2"/>
    </row>
    <row r="392" spans="5:8">
      <c r="E392" s="2"/>
      <c r="F392" s="2"/>
      <c r="G392" s="2"/>
      <c r="H392" s="2"/>
    </row>
    <row r="393" spans="5:8">
      <c r="E393" s="2"/>
      <c r="F393" s="2"/>
      <c r="G393" s="2"/>
      <c r="H393" s="2"/>
    </row>
    <row r="394" spans="5:8">
      <c r="E394" s="2"/>
      <c r="F394" s="2"/>
      <c r="G394" s="2"/>
      <c r="H394" s="2"/>
    </row>
    <row r="395" spans="5:8">
      <c r="E395" s="2"/>
      <c r="F395" s="2"/>
      <c r="G395" s="2"/>
      <c r="H395" s="2"/>
    </row>
    <row r="396" spans="5:8">
      <c r="E396" s="4"/>
      <c r="F396" s="4"/>
      <c r="G396" s="4"/>
      <c r="H396" s="4"/>
    </row>
    <row r="397" spans="5:8">
      <c r="E397" s="2"/>
      <c r="F397" s="2"/>
      <c r="G397" s="2"/>
      <c r="H397" s="2"/>
    </row>
    <row r="398" spans="5:8">
      <c r="E398" s="2"/>
      <c r="F398" s="2"/>
      <c r="G398" s="2"/>
      <c r="H398" s="2"/>
    </row>
    <row r="399" spans="5:8">
      <c r="E399" s="2"/>
      <c r="F399" s="2"/>
      <c r="G399" s="2"/>
      <c r="H399" s="2"/>
    </row>
    <row r="400" spans="5:8">
      <c r="E400" s="4"/>
      <c r="F400" s="4"/>
      <c r="G400" s="4"/>
      <c r="H400" s="4"/>
    </row>
    <row r="401" spans="5:8">
      <c r="E401" s="4"/>
      <c r="F401" s="4"/>
      <c r="G401" s="4"/>
      <c r="H401" s="4"/>
    </row>
    <row r="402" spans="5:8">
      <c r="E402" s="2"/>
      <c r="F402" s="2"/>
      <c r="G402" s="2"/>
      <c r="H402" s="2"/>
    </row>
    <row r="403" spans="5:8">
      <c r="E403" s="2"/>
      <c r="F403" s="2"/>
      <c r="G403" s="2"/>
      <c r="H403" s="2"/>
    </row>
    <row r="404" spans="5:8">
      <c r="E404" s="2"/>
      <c r="F404" s="2"/>
      <c r="G404" s="2"/>
      <c r="H404" s="2"/>
    </row>
    <row r="405" spans="5:8">
      <c r="E405" s="4"/>
      <c r="F405" s="4"/>
      <c r="G405" s="4"/>
      <c r="H405" s="4"/>
    </row>
    <row r="406" spans="5:8">
      <c r="E406" s="2"/>
      <c r="F406" s="2"/>
      <c r="G406" s="2"/>
      <c r="H406" s="2"/>
    </row>
    <row r="407" spans="5:8">
      <c r="E407" s="2"/>
      <c r="F407" s="2"/>
      <c r="G407" s="2"/>
      <c r="H407" s="2"/>
    </row>
    <row r="408" spans="5:8">
      <c r="E408" s="2"/>
      <c r="F408" s="2"/>
      <c r="G408" s="2"/>
      <c r="H408" s="2"/>
    </row>
    <row r="409" spans="5:8">
      <c r="E409" s="2"/>
      <c r="F409" s="2"/>
      <c r="G409" s="2"/>
      <c r="H409" s="2"/>
    </row>
    <row r="410" spans="5:8">
      <c r="E410" s="2"/>
      <c r="F410" s="2"/>
      <c r="G410" s="2"/>
      <c r="H410" s="2"/>
    </row>
    <row r="411" spans="5:8">
      <c r="E411" s="2"/>
      <c r="F411" s="2"/>
      <c r="G411" s="2"/>
      <c r="H411" s="2"/>
    </row>
    <row r="412" spans="5:8">
      <c r="E412" s="4"/>
      <c r="F412" s="4"/>
      <c r="G412" s="4"/>
      <c r="H412" s="4"/>
    </row>
    <row r="413" spans="5:8">
      <c r="E413" s="2"/>
      <c r="F413" s="2"/>
      <c r="G413" s="2"/>
      <c r="H413" s="2"/>
    </row>
    <row r="414" spans="5:8">
      <c r="E414" s="2"/>
      <c r="F414" s="2"/>
      <c r="G414" s="2"/>
      <c r="H414" s="2"/>
    </row>
    <row r="415" spans="5:8">
      <c r="E415" s="2"/>
      <c r="F415" s="2"/>
      <c r="G415" s="2"/>
      <c r="H415" s="2"/>
    </row>
    <row r="416" spans="5:8">
      <c r="E416" s="4"/>
      <c r="F416" s="4"/>
      <c r="G416" s="4"/>
      <c r="H416" s="4"/>
    </row>
    <row r="417" spans="5:8">
      <c r="E417" s="2"/>
      <c r="F417" s="2"/>
      <c r="G417" s="2"/>
      <c r="H417" s="2"/>
    </row>
    <row r="418" spans="5:8">
      <c r="E418" s="2"/>
      <c r="F418" s="2"/>
      <c r="G418" s="2"/>
      <c r="H418" s="2"/>
    </row>
    <row r="419" spans="5:8">
      <c r="E419" s="2"/>
      <c r="F419" s="2"/>
      <c r="G419" s="2"/>
      <c r="H419" s="2"/>
    </row>
    <row r="420" spans="5:8">
      <c r="E420" s="2"/>
      <c r="F420" s="2"/>
      <c r="G420" s="2"/>
      <c r="H420" s="2"/>
    </row>
    <row r="421" spans="5:8">
      <c r="E421" s="2"/>
      <c r="F421" s="2"/>
      <c r="G421" s="2"/>
      <c r="H421" s="2"/>
    </row>
    <row r="422" spans="5:8">
      <c r="E422" s="2"/>
      <c r="F422" s="2"/>
      <c r="G422" s="2"/>
      <c r="H422" s="2"/>
    </row>
    <row r="423" spans="5:8">
      <c r="E423" s="2"/>
      <c r="F423" s="2"/>
      <c r="G423" s="2"/>
      <c r="H423" s="2"/>
    </row>
    <row r="424" spans="5:8">
      <c r="E424" s="2"/>
      <c r="F424" s="2"/>
      <c r="G424" s="2"/>
      <c r="H424" s="2"/>
    </row>
    <row r="425" spans="5:8">
      <c r="E425" s="2"/>
      <c r="F425" s="2"/>
      <c r="G425" s="2"/>
      <c r="H425" s="2"/>
    </row>
    <row r="426" spans="5:8">
      <c r="E426" s="2"/>
      <c r="F426" s="2"/>
      <c r="G426" s="2"/>
      <c r="H426" s="2"/>
    </row>
    <row r="427" spans="5:8">
      <c r="E427" s="2"/>
      <c r="F427" s="2"/>
      <c r="G427" s="2"/>
      <c r="H427" s="2"/>
    </row>
    <row r="428" spans="5:8">
      <c r="E428" s="2"/>
      <c r="F428" s="2"/>
      <c r="G428" s="2"/>
      <c r="H428" s="2"/>
    </row>
    <row r="429" spans="5:8">
      <c r="E429" s="2"/>
      <c r="F429" s="2"/>
      <c r="G429" s="2"/>
      <c r="H429" s="2"/>
    </row>
    <row r="430" spans="5:8">
      <c r="E430" s="2"/>
      <c r="F430" s="2"/>
      <c r="G430" s="2"/>
      <c r="H430" s="2"/>
    </row>
    <row r="431" spans="5:8">
      <c r="E431" s="2"/>
      <c r="F431" s="2"/>
      <c r="G431" s="2"/>
      <c r="H431" s="2"/>
    </row>
    <row r="432" spans="5:8">
      <c r="E432" s="4"/>
      <c r="F432" s="4"/>
      <c r="G432" s="4"/>
      <c r="H432" s="4"/>
    </row>
    <row r="433" spans="5:8">
      <c r="E433" s="2"/>
      <c r="F433" s="2"/>
      <c r="G433" s="2"/>
      <c r="H433" s="2"/>
    </row>
    <row r="434" spans="5:8">
      <c r="E434" s="2"/>
      <c r="F434" s="2"/>
      <c r="G434" s="2"/>
      <c r="H434" s="2"/>
    </row>
    <row r="435" spans="5:8">
      <c r="E435" s="4"/>
      <c r="F435" s="4"/>
      <c r="G435" s="4"/>
      <c r="H435" s="4"/>
    </row>
    <row r="436" spans="5:8">
      <c r="E436" s="4"/>
      <c r="F436" s="4"/>
      <c r="G436" s="4"/>
      <c r="H436" s="4"/>
    </row>
    <row r="437" spans="5:8">
      <c r="E437" s="4"/>
      <c r="F437" s="4"/>
      <c r="G437" s="4"/>
      <c r="H437" s="4"/>
    </row>
    <row r="438" spans="5:8">
      <c r="E438" s="4"/>
      <c r="F438" s="4"/>
      <c r="G438" s="4"/>
      <c r="H438" s="4"/>
    </row>
    <row r="439" spans="5:8">
      <c r="E439" s="2"/>
      <c r="F439" s="2"/>
      <c r="G439" s="2"/>
      <c r="H439" s="2"/>
    </row>
    <row r="440" spans="5:8">
      <c r="E440" s="2"/>
      <c r="F440" s="2"/>
      <c r="G440" s="2"/>
      <c r="H440" s="2"/>
    </row>
    <row r="441" spans="5:8">
      <c r="E441" s="2"/>
      <c r="F441" s="2"/>
      <c r="G441" s="2"/>
      <c r="H441" s="2"/>
    </row>
    <row r="442" spans="5:8">
      <c r="E442" s="4"/>
      <c r="F442" s="4"/>
      <c r="G442" s="4"/>
      <c r="H442" s="4"/>
    </row>
    <row r="443" spans="5:8">
      <c r="E443" s="2"/>
      <c r="F443" s="2"/>
      <c r="G443" s="2"/>
      <c r="H443" s="2"/>
    </row>
    <row r="444" spans="5:8">
      <c r="E444" s="2"/>
      <c r="F444" s="2"/>
      <c r="G444" s="2"/>
      <c r="H444" s="2"/>
    </row>
    <row r="445" spans="5:8">
      <c r="E445" s="4"/>
      <c r="F445" s="4"/>
      <c r="G445" s="4"/>
      <c r="H445" s="4"/>
    </row>
    <row r="446" spans="5:8">
      <c r="E446" s="2"/>
      <c r="F446" s="2"/>
      <c r="G446" s="2"/>
      <c r="H446" s="2"/>
    </row>
    <row r="447" spans="5:8">
      <c r="E447" s="2"/>
      <c r="F447" s="2"/>
      <c r="G447" s="2"/>
      <c r="H447" s="2"/>
    </row>
    <row r="448" spans="5:8">
      <c r="E448" s="4"/>
      <c r="F448" s="4"/>
      <c r="G448" s="4"/>
      <c r="H448" s="4"/>
    </row>
    <row r="449" spans="5:8">
      <c r="E449" s="4"/>
      <c r="F449" s="4"/>
      <c r="G449" s="4"/>
      <c r="H449" s="4"/>
    </row>
    <row r="450" spans="5:8">
      <c r="E450" s="2"/>
      <c r="F450" s="2"/>
      <c r="G450" s="2"/>
      <c r="H450" s="2"/>
    </row>
    <row r="451" spans="5:8">
      <c r="E451" s="2"/>
      <c r="F451" s="2"/>
      <c r="G451" s="2"/>
      <c r="H451" s="2"/>
    </row>
    <row r="452" spans="5:8">
      <c r="E452" s="2"/>
      <c r="F452" s="2"/>
      <c r="G452" s="2"/>
      <c r="H452" s="2"/>
    </row>
    <row r="453" spans="5:8">
      <c r="E453" s="2"/>
      <c r="F453" s="2"/>
      <c r="G453" s="2"/>
      <c r="H453" s="2"/>
    </row>
    <row r="454" spans="5:8">
      <c r="E454" s="4"/>
      <c r="F454" s="4"/>
      <c r="G454" s="4"/>
      <c r="H454" s="4"/>
    </row>
    <row r="455" spans="5:8">
      <c r="E455" s="2"/>
      <c r="F455" s="2"/>
      <c r="G455" s="2"/>
      <c r="H455" s="2"/>
    </row>
    <row r="456" spans="5:8">
      <c r="E456" s="2"/>
      <c r="F456" s="2"/>
      <c r="G456" s="2"/>
      <c r="H456" s="2"/>
    </row>
    <row r="457" spans="5:8">
      <c r="E457" s="2"/>
      <c r="F457" s="2"/>
      <c r="G457" s="2"/>
      <c r="H457" s="2"/>
    </row>
    <row r="458" spans="5:8">
      <c r="E458" s="2"/>
      <c r="F458" s="2"/>
      <c r="G458" s="2"/>
      <c r="H458" s="2"/>
    </row>
    <row r="459" spans="5:8">
      <c r="E459" s="2"/>
      <c r="F459" s="2"/>
      <c r="G459" s="2"/>
      <c r="H459" s="2"/>
    </row>
    <row r="460" spans="5:8">
      <c r="E460" s="4"/>
      <c r="F460" s="4"/>
      <c r="G460" s="4"/>
      <c r="H460" s="4"/>
    </row>
    <row r="461" spans="5:8">
      <c r="E461" s="2"/>
      <c r="F461" s="2"/>
      <c r="G461" s="2"/>
      <c r="H461" s="2"/>
    </row>
    <row r="462" spans="5:8">
      <c r="E462" s="2"/>
      <c r="F462" s="2"/>
      <c r="G462" s="2"/>
      <c r="H462" s="2"/>
    </row>
    <row r="463" spans="5:8">
      <c r="E463" s="4"/>
      <c r="F463" s="4"/>
      <c r="G463" s="4"/>
      <c r="H463" s="4"/>
    </row>
    <row r="464" spans="5:8">
      <c r="E464" s="2"/>
      <c r="F464" s="2"/>
      <c r="G464" s="2"/>
      <c r="H464" s="2"/>
    </row>
    <row r="465" spans="5:8">
      <c r="E465" s="2"/>
      <c r="F465" s="2"/>
      <c r="G465" s="2"/>
      <c r="H465" s="2"/>
    </row>
    <row r="466" spans="5:8">
      <c r="E466" s="2"/>
      <c r="F466" s="2"/>
      <c r="G466" s="2"/>
      <c r="H466" s="2"/>
    </row>
    <row r="467" spans="5:8">
      <c r="E467" s="2"/>
      <c r="F467" s="2"/>
      <c r="G467" s="2"/>
      <c r="H467" s="2"/>
    </row>
    <row r="468" spans="5:8">
      <c r="E468" s="2"/>
      <c r="F468" s="2"/>
      <c r="G468" s="2"/>
      <c r="H468" s="2"/>
    </row>
    <row r="469" spans="5:8">
      <c r="E469" s="2"/>
      <c r="F469" s="2"/>
      <c r="G469" s="2"/>
      <c r="H469" s="2"/>
    </row>
    <row r="470" spans="5:8">
      <c r="E470" s="2"/>
      <c r="F470" s="2"/>
      <c r="G470" s="2"/>
      <c r="H470" s="2"/>
    </row>
    <row r="471" spans="5:8">
      <c r="E471" s="2"/>
      <c r="F471" s="2"/>
      <c r="G471" s="2"/>
      <c r="H471" s="2"/>
    </row>
    <row r="472" spans="5:8">
      <c r="E472" s="2"/>
      <c r="F472" s="2"/>
      <c r="G472" s="2"/>
      <c r="H472" s="2"/>
    </row>
    <row r="473" spans="5:8">
      <c r="E473" s="4"/>
      <c r="F473" s="4"/>
      <c r="G473" s="4"/>
      <c r="H473" s="4"/>
    </row>
    <row r="474" spans="5:8">
      <c r="E474" s="2"/>
      <c r="F474" s="2"/>
      <c r="G474" s="2"/>
      <c r="H474" s="2"/>
    </row>
    <row r="475" spans="5:8">
      <c r="E475" s="2"/>
      <c r="F475" s="2"/>
      <c r="G475" s="2"/>
      <c r="H475" s="2"/>
    </row>
    <row r="476" spans="5:8">
      <c r="E476" s="4"/>
      <c r="F476" s="4"/>
      <c r="G476" s="4"/>
      <c r="H476" s="4"/>
    </row>
    <row r="477" spans="5:8">
      <c r="E477" s="2"/>
      <c r="F477" s="2"/>
      <c r="G477" s="2"/>
      <c r="H477" s="2"/>
    </row>
    <row r="478" spans="5:8">
      <c r="E478" s="2"/>
      <c r="F478" s="2"/>
      <c r="G478" s="2"/>
      <c r="H478" s="2"/>
    </row>
    <row r="479" spans="5:8">
      <c r="E479" s="2"/>
      <c r="F479" s="2"/>
      <c r="G479" s="2"/>
      <c r="H479" s="2"/>
    </row>
    <row r="480" spans="5:8">
      <c r="E480" s="2"/>
      <c r="F480" s="2"/>
      <c r="G480" s="2"/>
      <c r="H480" s="2"/>
    </row>
    <row r="481" spans="5:8">
      <c r="E481" s="2"/>
      <c r="F481" s="2"/>
      <c r="G481" s="2"/>
      <c r="H481" s="2"/>
    </row>
    <row r="482" spans="5:8">
      <c r="E482" s="2"/>
      <c r="F482" s="2"/>
      <c r="G482" s="2"/>
      <c r="H482" s="2"/>
    </row>
    <row r="483" spans="5:8">
      <c r="E483" s="2"/>
      <c r="F483" s="2"/>
      <c r="G483" s="2"/>
      <c r="H483" s="2"/>
    </row>
    <row r="484" spans="5:8">
      <c r="E484" s="2"/>
      <c r="F484" s="2"/>
      <c r="G484" s="2"/>
      <c r="H484" s="2"/>
    </row>
    <row r="485" spans="5:8">
      <c r="E485" s="4"/>
      <c r="F485" s="4"/>
      <c r="G485" s="4"/>
      <c r="H485" s="4"/>
    </row>
    <row r="486" spans="5:8">
      <c r="E486" s="4"/>
      <c r="F486" s="4"/>
      <c r="G486" s="4"/>
      <c r="H486" s="4"/>
    </row>
    <row r="487" spans="5:8">
      <c r="E487" s="4"/>
      <c r="F487" s="4"/>
      <c r="G487" s="4"/>
      <c r="H487" s="4"/>
    </row>
    <row r="488" spans="5:8">
      <c r="E488" s="2"/>
      <c r="F488" s="2"/>
      <c r="G488" s="2"/>
      <c r="H488" s="2"/>
    </row>
    <row r="489" spans="5:8">
      <c r="E489" s="2"/>
      <c r="F489" s="2"/>
      <c r="G489" s="2"/>
      <c r="H489" s="2"/>
    </row>
    <row r="490" spans="5:8">
      <c r="E490" s="4"/>
      <c r="F490" s="4"/>
      <c r="G490" s="4"/>
      <c r="H490" s="4"/>
    </row>
    <row r="491" spans="5:8">
      <c r="E491" s="2"/>
      <c r="F491" s="2"/>
      <c r="G491" s="2"/>
      <c r="H491" s="2"/>
    </row>
    <row r="492" spans="5:8">
      <c r="E492" s="2"/>
      <c r="F492" s="2"/>
      <c r="G492" s="2"/>
      <c r="H492" s="2"/>
    </row>
    <row r="493" spans="5:8">
      <c r="E493" s="2"/>
      <c r="F493" s="2"/>
      <c r="G493" s="2"/>
      <c r="H493" s="2"/>
    </row>
    <row r="494" spans="5:8">
      <c r="E494" s="2"/>
      <c r="F494" s="2"/>
      <c r="G494" s="2"/>
      <c r="H494" s="2"/>
    </row>
    <row r="495" spans="5:8">
      <c r="E495" s="2"/>
      <c r="F495" s="2"/>
      <c r="G495" s="2"/>
      <c r="H495" s="2"/>
    </row>
    <row r="496" spans="5:8">
      <c r="E496" s="2"/>
      <c r="F496" s="2"/>
      <c r="G496" s="2"/>
      <c r="H496" s="2"/>
    </row>
    <row r="497" spans="5:8">
      <c r="E497" s="2"/>
      <c r="F497" s="2"/>
      <c r="G497" s="2"/>
      <c r="H497" s="2"/>
    </row>
    <row r="498" spans="5:8">
      <c r="E498" s="4"/>
      <c r="F498" s="4"/>
      <c r="G498" s="4"/>
      <c r="H498" s="4"/>
    </row>
    <row r="499" spans="5:8">
      <c r="E499" s="4"/>
      <c r="F499" s="4"/>
      <c r="G499" s="4"/>
      <c r="H499" s="4"/>
    </row>
    <row r="500" spans="5:8">
      <c r="E500" s="2"/>
      <c r="F500" s="2"/>
      <c r="G500" s="2"/>
      <c r="H500" s="2"/>
    </row>
    <row r="501" spans="5:8">
      <c r="E501" s="2"/>
      <c r="F501" s="2"/>
      <c r="G501" s="2"/>
      <c r="H501" s="2"/>
    </row>
    <row r="502" spans="5:8">
      <c r="E502" s="4"/>
      <c r="F502" s="4"/>
      <c r="G502" s="4"/>
      <c r="H502" s="4"/>
    </row>
    <row r="503" spans="5:8">
      <c r="E503" s="2"/>
      <c r="F503" s="2"/>
      <c r="G503" s="2"/>
      <c r="H503" s="2"/>
    </row>
    <row r="504" spans="5:8">
      <c r="E504" s="2"/>
      <c r="F504" s="2"/>
      <c r="G504" s="2"/>
      <c r="H504" s="2"/>
    </row>
    <row r="505" spans="5:8">
      <c r="E505" s="4"/>
      <c r="F505" s="4"/>
      <c r="G505" s="4"/>
      <c r="H505" s="4"/>
    </row>
    <row r="506" spans="5:8">
      <c r="E506" s="4"/>
      <c r="F506" s="4"/>
      <c r="G506" s="4"/>
      <c r="H506" s="4"/>
    </row>
    <row r="507" spans="5:8">
      <c r="E507" s="4"/>
      <c r="F507" s="4"/>
      <c r="G507" s="4"/>
      <c r="H507" s="4"/>
    </row>
    <row r="508" spans="5:8">
      <c r="E508" s="4"/>
      <c r="F508" s="4"/>
      <c r="G508" s="4"/>
      <c r="H508" s="4"/>
    </row>
    <row r="509" spans="5:8">
      <c r="E509" s="4"/>
      <c r="F509" s="4"/>
      <c r="G509" s="4"/>
      <c r="H509" s="4"/>
    </row>
    <row r="510" spans="5:8">
      <c r="E510" s="2"/>
      <c r="F510" s="2"/>
      <c r="G510" s="2"/>
      <c r="H510" s="2"/>
    </row>
    <row r="511" spans="5:8">
      <c r="E511" s="2"/>
      <c r="F511" s="2"/>
      <c r="G511" s="2"/>
      <c r="H511" s="2"/>
    </row>
    <row r="512" spans="5:8">
      <c r="E512" s="2"/>
      <c r="F512" s="2"/>
      <c r="G512" s="2"/>
      <c r="H512" s="2"/>
    </row>
    <row r="513" spans="5:8">
      <c r="E513" s="2"/>
      <c r="F513" s="2"/>
      <c r="G513" s="2"/>
      <c r="H513" s="2"/>
    </row>
    <row r="514" spans="5:8">
      <c r="E514" s="2"/>
      <c r="F514" s="2"/>
      <c r="G514" s="2"/>
      <c r="H514" s="2"/>
    </row>
    <row r="515" spans="5:8">
      <c r="E515" s="2"/>
      <c r="F515" s="2"/>
      <c r="G515" s="2"/>
      <c r="H515" s="2"/>
    </row>
    <row r="516" spans="5:8">
      <c r="E516" s="2"/>
      <c r="F516" s="2"/>
      <c r="G516" s="2"/>
      <c r="H516" s="2"/>
    </row>
    <row r="517" spans="5:8">
      <c r="E517" s="2"/>
      <c r="F517" s="2"/>
      <c r="G517" s="2"/>
      <c r="H517" s="2"/>
    </row>
    <row r="518" spans="5:8">
      <c r="E518" s="2"/>
      <c r="F518" s="2"/>
      <c r="G518" s="2"/>
      <c r="H518" s="2"/>
    </row>
    <row r="519" spans="5:8">
      <c r="E519" s="2"/>
      <c r="F519" s="2"/>
      <c r="G519" s="2"/>
      <c r="H519" s="2"/>
    </row>
    <row r="520" spans="5:8">
      <c r="E520" s="2"/>
      <c r="F520" s="2"/>
      <c r="G520" s="2"/>
      <c r="H520" s="2"/>
    </row>
    <row r="521" spans="5:8">
      <c r="E521" s="2"/>
      <c r="F521" s="2"/>
      <c r="G521" s="2"/>
      <c r="H521" s="2"/>
    </row>
    <row r="522" spans="5:8">
      <c r="E522" s="2"/>
      <c r="F522" s="2"/>
      <c r="G522" s="2"/>
      <c r="H522" s="2"/>
    </row>
    <row r="523" spans="5:8">
      <c r="E523" s="2"/>
      <c r="F523" s="2"/>
      <c r="G523" s="2"/>
      <c r="H523" s="2"/>
    </row>
    <row r="524" spans="5:8">
      <c r="E524" s="2"/>
      <c r="F524" s="2"/>
      <c r="G524" s="2"/>
      <c r="H524" s="2"/>
    </row>
    <row r="525" spans="5:8">
      <c r="E525" s="2"/>
      <c r="F525" s="2"/>
      <c r="G525" s="2"/>
      <c r="H525" s="2"/>
    </row>
    <row r="526" spans="5:8">
      <c r="E526" s="2"/>
      <c r="F526" s="2"/>
      <c r="G526" s="2"/>
      <c r="H526" s="2"/>
    </row>
    <row r="527" spans="5:8">
      <c r="E527" s="2"/>
      <c r="F527" s="2"/>
      <c r="G527" s="2"/>
      <c r="H527" s="2"/>
    </row>
    <row r="528" spans="5:8">
      <c r="E528" s="2"/>
      <c r="F528" s="2"/>
      <c r="G528" s="2"/>
      <c r="H528" s="2"/>
    </row>
    <row r="529" spans="5:8">
      <c r="E529" s="2"/>
      <c r="F529" s="2"/>
      <c r="G529" s="2"/>
      <c r="H529" s="2"/>
    </row>
    <row r="530" spans="5:8">
      <c r="E530" s="2"/>
      <c r="F530" s="2"/>
      <c r="G530" s="2"/>
      <c r="H530" s="2"/>
    </row>
    <row r="531" spans="5:8">
      <c r="E531" s="2"/>
      <c r="F531" s="2"/>
      <c r="G531" s="2"/>
      <c r="H531" s="2"/>
    </row>
    <row r="532" spans="5:8">
      <c r="E532" s="2"/>
      <c r="F532" s="2"/>
      <c r="G532" s="2"/>
      <c r="H532" s="2"/>
    </row>
    <row r="533" spans="5:8">
      <c r="E533" s="2"/>
      <c r="F533" s="2"/>
      <c r="G533" s="2"/>
      <c r="H533" s="2"/>
    </row>
    <row r="534" spans="5:8">
      <c r="E534" s="2"/>
      <c r="F534" s="2"/>
      <c r="G534" s="2"/>
      <c r="H534" s="2"/>
    </row>
    <row r="535" spans="5:8">
      <c r="E535" s="2"/>
      <c r="F535" s="2"/>
      <c r="G535" s="2"/>
      <c r="H535" s="2"/>
    </row>
    <row r="536" spans="5:8">
      <c r="E536" s="2"/>
      <c r="F536" s="2"/>
      <c r="G536" s="2"/>
      <c r="H536" s="2"/>
    </row>
    <row r="537" spans="5:8">
      <c r="E537" s="2"/>
      <c r="F537" s="2"/>
      <c r="G537" s="2"/>
      <c r="H537" s="2"/>
    </row>
    <row r="538" spans="5:8">
      <c r="E538" s="2"/>
      <c r="F538" s="2"/>
      <c r="G538" s="2"/>
      <c r="H538" s="2"/>
    </row>
    <row r="539" spans="5:8">
      <c r="E539" s="2"/>
      <c r="F539" s="2"/>
      <c r="G539" s="2"/>
      <c r="H539" s="2"/>
    </row>
    <row r="540" spans="5:8">
      <c r="E540" s="2"/>
      <c r="F540" s="2"/>
      <c r="G540" s="2"/>
      <c r="H540" s="2"/>
    </row>
    <row r="541" spans="5:8">
      <c r="E541" s="2"/>
      <c r="F541" s="2"/>
      <c r="G541" s="2"/>
      <c r="H541" s="2"/>
    </row>
    <row r="542" spans="5:8">
      <c r="E542" s="4"/>
      <c r="F542" s="4"/>
      <c r="G542" s="4"/>
      <c r="H542" s="4"/>
    </row>
    <row r="543" spans="5:8">
      <c r="E543" s="2"/>
      <c r="F543" s="2"/>
      <c r="G543" s="2"/>
      <c r="H543" s="2"/>
    </row>
    <row r="544" spans="5:8">
      <c r="E544" s="4"/>
      <c r="F544" s="4"/>
      <c r="G544" s="4"/>
      <c r="H544" s="4"/>
    </row>
    <row r="545" spans="5:8">
      <c r="E545" s="2"/>
      <c r="F545" s="2"/>
      <c r="G545" s="2"/>
      <c r="H545" s="2"/>
    </row>
    <row r="546" spans="5:8">
      <c r="E546" s="2"/>
      <c r="F546" s="2"/>
      <c r="G546" s="2"/>
      <c r="H546" s="2"/>
    </row>
    <row r="547" spans="5:8">
      <c r="E547" s="4"/>
      <c r="F547" s="4"/>
      <c r="G547" s="4"/>
      <c r="H547" s="4"/>
    </row>
    <row r="548" spans="5:8">
      <c r="E548" s="2"/>
      <c r="F548" s="2"/>
      <c r="G548" s="2"/>
      <c r="H548" s="2"/>
    </row>
    <row r="549" spans="5:8">
      <c r="E549" s="2"/>
      <c r="F549" s="2"/>
      <c r="G549" s="2"/>
      <c r="H549" s="2"/>
    </row>
    <row r="550" spans="5:8">
      <c r="E550" s="2"/>
      <c r="F550" s="2"/>
      <c r="G550" s="2"/>
      <c r="H550" s="2"/>
    </row>
    <row r="551" spans="5:8">
      <c r="E551" s="2"/>
      <c r="F551" s="2"/>
      <c r="G551" s="2"/>
      <c r="H551" s="2"/>
    </row>
    <row r="552" spans="5:8">
      <c r="E552" s="4"/>
      <c r="F552" s="4"/>
      <c r="G552" s="4"/>
      <c r="H552" s="4"/>
    </row>
    <row r="553" spans="5:8">
      <c r="E553" s="2"/>
      <c r="F553" s="2"/>
      <c r="G553" s="2"/>
      <c r="H553" s="2"/>
    </row>
    <row r="554" spans="5:8">
      <c r="E554" s="2"/>
      <c r="F554" s="2"/>
      <c r="G554" s="2"/>
      <c r="H554" s="2"/>
    </row>
    <row r="555" spans="5:8">
      <c r="E555" s="2"/>
      <c r="F555" s="2"/>
      <c r="G555" s="2"/>
      <c r="H555" s="2"/>
    </row>
    <row r="556" spans="5:8">
      <c r="E556" s="4"/>
      <c r="F556" s="4"/>
      <c r="G556" s="4"/>
      <c r="H556" s="4"/>
    </row>
    <row r="557" spans="5:8">
      <c r="E557" s="2"/>
      <c r="F557" s="2"/>
      <c r="G557" s="2"/>
      <c r="H557" s="2"/>
    </row>
    <row r="558" spans="5:8">
      <c r="E558" s="2"/>
      <c r="F558" s="2"/>
      <c r="G558" s="2"/>
      <c r="H558" s="2"/>
    </row>
    <row r="559" spans="5:8">
      <c r="E559" s="4"/>
      <c r="F559" s="4"/>
      <c r="G559" s="4"/>
      <c r="H559" s="4"/>
    </row>
    <row r="560" spans="5:8">
      <c r="E560" s="2"/>
      <c r="F560" s="2"/>
      <c r="G560" s="2"/>
      <c r="H560" s="2"/>
    </row>
    <row r="561" spans="5:8">
      <c r="E561" s="2"/>
      <c r="F561" s="2"/>
      <c r="G561" s="2"/>
      <c r="H561" s="2"/>
    </row>
    <row r="562" spans="5:8">
      <c r="E562" s="2"/>
      <c r="F562" s="2"/>
      <c r="G562" s="2"/>
      <c r="H562" s="2"/>
    </row>
    <row r="563" spans="5:8">
      <c r="E563" s="2"/>
      <c r="F563" s="2"/>
      <c r="G563" s="2"/>
      <c r="H563" s="2"/>
    </row>
    <row r="564" spans="5:8">
      <c r="E564" s="2"/>
      <c r="F564" s="2"/>
      <c r="G564" s="2"/>
      <c r="H564" s="2"/>
    </row>
    <row r="565" spans="5:8">
      <c r="E565" s="2"/>
      <c r="F565" s="2"/>
      <c r="G565" s="2"/>
      <c r="H565" s="2"/>
    </row>
    <row r="566" spans="5:8">
      <c r="E566" s="2"/>
      <c r="F566" s="2"/>
      <c r="G566" s="2"/>
      <c r="H566" s="2"/>
    </row>
    <row r="567" spans="5:8">
      <c r="E567" s="2"/>
      <c r="F567" s="2"/>
      <c r="G567" s="2"/>
      <c r="H567" s="2"/>
    </row>
    <row r="568" spans="5:8">
      <c r="E568" s="4"/>
      <c r="F568" s="4"/>
      <c r="G568" s="4"/>
      <c r="H568" s="4"/>
    </row>
    <row r="569" spans="5:8">
      <c r="E569" s="2"/>
      <c r="F569" s="2"/>
      <c r="G569" s="2"/>
      <c r="H569" s="2"/>
    </row>
    <row r="570" spans="5:8">
      <c r="E570" s="2"/>
      <c r="F570" s="2"/>
      <c r="G570" s="2"/>
      <c r="H570" s="2"/>
    </row>
    <row r="571" spans="5:8">
      <c r="E571" s="4"/>
      <c r="F571" s="4"/>
      <c r="G571" s="4"/>
      <c r="H571" s="4"/>
    </row>
    <row r="572" spans="5:8">
      <c r="E572" s="2"/>
      <c r="F572" s="2"/>
      <c r="G572" s="2"/>
      <c r="H572" s="2"/>
    </row>
    <row r="573" spans="5:8">
      <c r="E573" s="2"/>
      <c r="F573" s="2"/>
      <c r="G573" s="2"/>
      <c r="H573" s="2"/>
    </row>
    <row r="574" spans="5:8">
      <c r="E574" s="2"/>
      <c r="F574" s="2"/>
      <c r="G574" s="2"/>
      <c r="H574" s="2"/>
    </row>
    <row r="575" spans="5:8">
      <c r="E575" s="2"/>
      <c r="F575" s="2"/>
      <c r="G575" s="2"/>
      <c r="H575" s="2"/>
    </row>
    <row r="576" spans="5:8">
      <c r="E576" s="2"/>
      <c r="F576" s="2"/>
      <c r="G576" s="2"/>
      <c r="H576" s="2"/>
    </row>
    <row r="577" spans="5:8">
      <c r="E577" s="2"/>
      <c r="F577" s="2"/>
      <c r="G577" s="2"/>
      <c r="H577" s="2"/>
    </row>
    <row r="578" spans="5:8">
      <c r="E578" s="2"/>
      <c r="F578" s="2"/>
      <c r="G578" s="2"/>
      <c r="H578" s="2"/>
    </row>
    <row r="579" spans="5:8">
      <c r="E579" s="4"/>
      <c r="F579" s="4"/>
      <c r="G579" s="4"/>
      <c r="H579" s="4"/>
    </row>
    <row r="580" spans="5:8">
      <c r="E580" s="2"/>
      <c r="F580" s="2"/>
      <c r="G580" s="2"/>
      <c r="H580" s="2"/>
    </row>
    <row r="581" spans="5:8">
      <c r="E581" s="2"/>
      <c r="F581" s="2"/>
      <c r="G581" s="2"/>
      <c r="H581" s="2"/>
    </row>
    <row r="582" spans="5:8">
      <c r="E582" s="4"/>
      <c r="F582" s="4"/>
      <c r="G582" s="4"/>
      <c r="H582" s="4"/>
    </row>
    <row r="583" spans="5:8">
      <c r="E583" s="2"/>
      <c r="F583" s="2"/>
      <c r="G583" s="2"/>
      <c r="H583" s="2"/>
    </row>
    <row r="584" spans="5:8">
      <c r="E584" s="2"/>
      <c r="F584" s="2"/>
      <c r="G584" s="2"/>
      <c r="H584" s="2"/>
    </row>
    <row r="585" spans="5:8">
      <c r="E585" s="2"/>
      <c r="F585" s="2"/>
      <c r="G585" s="2"/>
      <c r="H585" s="2"/>
    </row>
    <row r="586" spans="5:8">
      <c r="E586" s="2"/>
      <c r="F586" s="2"/>
      <c r="G586" s="2"/>
      <c r="H586" s="2"/>
    </row>
    <row r="587" spans="5:8">
      <c r="E587" s="2"/>
      <c r="F587" s="2"/>
      <c r="G587" s="2"/>
      <c r="H587" s="2"/>
    </row>
    <row r="588" spans="5:8">
      <c r="E588" s="4"/>
      <c r="F588" s="4"/>
      <c r="G588" s="4"/>
      <c r="H588" s="4"/>
    </row>
    <row r="589" spans="5:8">
      <c r="E589" s="4"/>
      <c r="F589" s="4"/>
      <c r="G589" s="4"/>
      <c r="H589" s="4"/>
    </row>
    <row r="590" spans="5:8">
      <c r="E590" s="4"/>
      <c r="F590" s="4"/>
      <c r="G590" s="4"/>
      <c r="H590" s="4"/>
    </row>
    <row r="591" spans="5:8">
      <c r="E591" s="4"/>
      <c r="F591" s="4"/>
      <c r="G591" s="4"/>
      <c r="H591" s="4"/>
    </row>
    <row r="592" spans="5:8">
      <c r="E592" s="2"/>
      <c r="F592" s="2"/>
      <c r="G592" s="2"/>
      <c r="H592" s="2"/>
    </row>
    <row r="593" spans="5:8">
      <c r="E593" s="2"/>
      <c r="F593" s="2"/>
      <c r="G593" s="2"/>
      <c r="H593" s="2"/>
    </row>
    <row r="594" spans="5:8">
      <c r="E594" s="2"/>
      <c r="F594" s="2"/>
      <c r="G594" s="2"/>
      <c r="H594" s="2"/>
    </row>
    <row r="595" spans="5:8">
      <c r="E595" s="2"/>
      <c r="F595" s="2"/>
      <c r="G595" s="2"/>
      <c r="H595" s="2"/>
    </row>
    <row r="596" spans="5:8">
      <c r="E596" s="2"/>
      <c r="F596" s="2"/>
      <c r="G596" s="2"/>
      <c r="H596" s="2"/>
    </row>
    <row r="597" spans="5:8">
      <c r="E597" s="4"/>
      <c r="F597" s="4"/>
      <c r="G597" s="4"/>
      <c r="H597" s="4"/>
    </row>
    <row r="598" spans="5:8">
      <c r="E598" s="2"/>
      <c r="F598" s="2"/>
      <c r="G598" s="2"/>
      <c r="H598" s="2"/>
    </row>
    <row r="599" spans="5:8">
      <c r="E599" s="2"/>
      <c r="F599" s="2"/>
      <c r="G599" s="2"/>
      <c r="H599" s="2"/>
    </row>
    <row r="600" spans="5:8">
      <c r="E600" s="4"/>
      <c r="F600" s="4"/>
      <c r="G600" s="4"/>
      <c r="H600" s="4"/>
    </row>
    <row r="601" spans="5:8">
      <c r="E601" s="2"/>
      <c r="F601" s="2"/>
      <c r="G601" s="2"/>
      <c r="H601" s="2"/>
    </row>
    <row r="602" spans="5:8">
      <c r="E602" s="2"/>
      <c r="F602" s="2"/>
      <c r="G602" s="2"/>
      <c r="H602" s="2"/>
    </row>
    <row r="603" spans="5:8">
      <c r="E603" s="4"/>
      <c r="F603" s="4"/>
      <c r="G603" s="4"/>
      <c r="H603" s="4"/>
    </row>
    <row r="604" spans="5:8">
      <c r="E604" s="2"/>
      <c r="F604" s="2"/>
      <c r="G604" s="2"/>
      <c r="H604" s="2"/>
    </row>
    <row r="605" spans="5:8">
      <c r="E605" s="2"/>
      <c r="F605" s="2"/>
      <c r="G605" s="2"/>
      <c r="H605" s="2"/>
    </row>
    <row r="606" spans="5:8">
      <c r="E606" s="2"/>
      <c r="F606" s="2"/>
      <c r="G606" s="2"/>
      <c r="H606" s="2"/>
    </row>
    <row r="607" spans="5:8">
      <c r="E607" s="2"/>
      <c r="F607" s="2"/>
      <c r="G607" s="2"/>
      <c r="H607" s="2"/>
    </row>
    <row r="608" spans="5:8">
      <c r="E608" s="2"/>
      <c r="F608" s="2"/>
      <c r="G608" s="2"/>
      <c r="H608" s="2"/>
    </row>
    <row r="609" spans="5:8">
      <c r="E609" s="2"/>
      <c r="F609" s="2"/>
      <c r="G609" s="2"/>
      <c r="H609" s="2"/>
    </row>
    <row r="610" spans="5:8">
      <c r="E610" s="2"/>
      <c r="F610" s="2"/>
      <c r="G610" s="2"/>
      <c r="H610" s="2"/>
    </row>
    <row r="611" spans="5:8">
      <c r="E611" s="2"/>
      <c r="F611" s="2"/>
      <c r="G611" s="2"/>
      <c r="H611" s="2"/>
    </row>
    <row r="612" spans="5:8">
      <c r="E612" s="4"/>
      <c r="F612" s="4"/>
      <c r="G612" s="4"/>
      <c r="H612" s="4"/>
    </row>
    <row r="613" spans="5:8">
      <c r="E613" s="2"/>
      <c r="F613" s="2"/>
      <c r="G613" s="2"/>
      <c r="H613" s="2"/>
    </row>
    <row r="614" spans="5:8">
      <c r="E614" s="2"/>
      <c r="F614" s="2"/>
      <c r="G614" s="2"/>
      <c r="H614" s="2"/>
    </row>
    <row r="615" spans="5:8">
      <c r="E615" s="2"/>
      <c r="F615" s="2"/>
      <c r="G615" s="2"/>
      <c r="H615" s="2"/>
    </row>
    <row r="616" spans="5:8">
      <c r="E616" s="4"/>
      <c r="F616" s="4"/>
      <c r="G616" s="4"/>
      <c r="H616" s="4"/>
    </row>
    <row r="617" spans="5:8">
      <c r="E617" s="4"/>
      <c r="F617" s="4"/>
      <c r="G617" s="4"/>
      <c r="H617" s="4"/>
    </row>
    <row r="618" spans="5:8">
      <c r="E618" s="2"/>
      <c r="F618" s="2"/>
      <c r="G618" s="2"/>
      <c r="H618" s="2"/>
    </row>
    <row r="619" spans="5:8">
      <c r="E619" s="2"/>
      <c r="F619" s="2"/>
      <c r="G619" s="2"/>
      <c r="H619" s="2"/>
    </row>
    <row r="620" spans="5:8">
      <c r="E620" s="2"/>
      <c r="F620" s="2"/>
      <c r="G620" s="2"/>
      <c r="H620" s="2"/>
    </row>
    <row r="621" spans="5:8">
      <c r="E621" s="2"/>
      <c r="F621" s="2"/>
      <c r="G621" s="2"/>
      <c r="H621" s="2"/>
    </row>
    <row r="622" spans="5:8">
      <c r="E622" s="2"/>
      <c r="F622" s="2"/>
      <c r="G622" s="2"/>
      <c r="H622" s="2"/>
    </row>
    <row r="623" spans="5:8">
      <c r="E623" s="4"/>
      <c r="F623" s="4"/>
      <c r="G623" s="4"/>
      <c r="H623" s="4"/>
    </row>
    <row r="624" spans="5:8">
      <c r="E624" s="2"/>
      <c r="F624" s="2"/>
      <c r="G624" s="2"/>
      <c r="H624" s="2"/>
    </row>
    <row r="625" spans="5:8">
      <c r="E625" s="2"/>
      <c r="F625" s="2"/>
      <c r="G625" s="2"/>
      <c r="H625" s="2"/>
    </row>
    <row r="626" spans="5:8">
      <c r="E626" s="4"/>
      <c r="F626" s="4"/>
      <c r="G626" s="4"/>
      <c r="H626" s="4"/>
    </row>
    <row r="627" spans="5:8">
      <c r="E627" s="2"/>
      <c r="F627" s="2"/>
      <c r="G627" s="2"/>
      <c r="H627" s="2"/>
    </row>
    <row r="628" spans="5:8">
      <c r="E628" s="2"/>
      <c r="F628" s="2"/>
      <c r="G628" s="2"/>
      <c r="H628" s="2"/>
    </row>
    <row r="629" spans="5:8">
      <c r="E629" s="2"/>
      <c r="F629" s="2"/>
      <c r="G629" s="2"/>
      <c r="H629" s="2"/>
    </row>
    <row r="630" spans="5:8">
      <c r="E630" s="2"/>
      <c r="F630" s="2"/>
      <c r="G630" s="2"/>
      <c r="H630" s="2"/>
    </row>
    <row r="631" spans="5:8">
      <c r="E631" s="2"/>
      <c r="F631" s="2"/>
      <c r="G631" s="2"/>
      <c r="H631" s="2"/>
    </row>
    <row r="632" spans="5:8">
      <c r="E632" s="2"/>
      <c r="F632" s="2"/>
      <c r="G632" s="2"/>
      <c r="H632" s="2"/>
    </row>
    <row r="633" spans="5:8">
      <c r="E633" s="2"/>
      <c r="F633" s="2"/>
      <c r="G633" s="2"/>
      <c r="H633" s="2"/>
    </row>
    <row r="634" spans="5:8">
      <c r="E634" s="2"/>
      <c r="F634" s="2"/>
      <c r="G634" s="2"/>
      <c r="H634" s="2"/>
    </row>
    <row r="635" spans="5:8">
      <c r="E635" s="2"/>
      <c r="F635" s="2"/>
      <c r="G635" s="2"/>
      <c r="H635" s="2"/>
    </row>
    <row r="636" spans="5:8">
      <c r="E636" s="4"/>
      <c r="F636" s="4"/>
      <c r="G636" s="4"/>
      <c r="H636" s="4"/>
    </row>
    <row r="637" spans="5:8">
      <c r="E637" s="2"/>
      <c r="F637" s="2"/>
      <c r="G637" s="2"/>
      <c r="H637" s="2"/>
    </row>
    <row r="638" spans="5:8">
      <c r="E638" s="2"/>
      <c r="F638" s="2"/>
      <c r="G638" s="2"/>
      <c r="H638" s="2"/>
    </row>
    <row r="639" spans="5:8">
      <c r="E639" s="2"/>
      <c r="F639" s="2"/>
      <c r="G639" s="2"/>
      <c r="H639" s="2"/>
    </row>
    <row r="640" spans="5:8">
      <c r="E640" s="2"/>
      <c r="F640" s="2"/>
      <c r="G640" s="2"/>
      <c r="H640" s="2"/>
    </row>
    <row r="641" spans="5:8">
      <c r="E641" s="4"/>
      <c r="F641" s="4"/>
      <c r="G641" s="4"/>
      <c r="H641" s="4"/>
    </row>
    <row r="642" spans="5:8">
      <c r="E642" s="2"/>
      <c r="F642" s="2"/>
      <c r="G642" s="2"/>
      <c r="H642" s="2"/>
    </row>
    <row r="643" spans="5:8">
      <c r="E643" s="2"/>
      <c r="F643" s="2"/>
      <c r="G643" s="2"/>
      <c r="H643" s="2"/>
    </row>
    <row r="644" spans="5:8">
      <c r="E644" s="2"/>
      <c r="F644" s="2"/>
      <c r="G644" s="2"/>
      <c r="H644" s="2"/>
    </row>
    <row r="645" spans="5:8">
      <c r="E645" s="2"/>
      <c r="F645" s="2"/>
      <c r="G645" s="2"/>
      <c r="H645" s="2"/>
    </row>
    <row r="646" spans="5:8">
      <c r="E646" s="2"/>
      <c r="F646" s="2"/>
      <c r="G646" s="2"/>
      <c r="H646" s="2"/>
    </row>
    <row r="647" spans="5:8">
      <c r="E647" s="2"/>
      <c r="F647" s="2"/>
      <c r="G647" s="2"/>
      <c r="H647" s="2"/>
    </row>
    <row r="648" spans="5:8">
      <c r="E648" s="2"/>
      <c r="F648" s="2"/>
      <c r="G648" s="2"/>
      <c r="H648" s="2"/>
    </row>
    <row r="649" spans="5:8">
      <c r="E649" s="2"/>
      <c r="F649" s="2"/>
      <c r="G649" s="2"/>
      <c r="H649" s="2"/>
    </row>
    <row r="650" spans="5:8">
      <c r="E650" s="2"/>
      <c r="F650" s="2"/>
      <c r="G650" s="2"/>
      <c r="H650" s="2"/>
    </row>
    <row r="651" spans="5:8">
      <c r="E651" s="2"/>
      <c r="F651" s="2"/>
      <c r="G651" s="2"/>
      <c r="H651" s="2"/>
    </row>
    <row r="652" spans="5:8">
      <c r="E652" s="2"/>
      <c r="F652" s="2"/>
      <c r="G652" s="2"/>
      <c r="H652" s="2"/>
    </row>
    <row r="653" spans="5:8">
      <c r="E653" s="2"/>
      <c r="F653" s="2"/>
      <c r="G653" s="2"/>
      <c r="H653" s="2"/>
    </row>
    <row r="654" spans="5:8">
      <c r="E654" s="2"/>
      <c r="F654" s="2"/>
      <c r="G654" s="2"/>
      <c r="H654" s="2"/>
    </row>
    <row r="655" spans="5:8">
      <c r="E655" s="4"/>
      <c r="F655" s="4"/>
      <c r="G655" s="4"/>
      <c r="H655" s="4"/>
    </row>
    <row r="656" spans="5:8">
      <c r="E656" s="4"/>
      <c r="F656" s="4"/>
      <c r="G656" s="4"/>
      <c r="H656" s="4"/>
    </row>
    <row r="657" spans="5:8">
      <c r="E657" s="4"/>
      <c r="F657" s="4"/>
      <c r="G657" s="4"/>
      <c r="H657" s="4"/>
    </row>
    <row r="658" spans="5:8">
      <c r="E658" s="4"/>
      <c r="F658" s="4"/>
      <c r="G658" s="4"/>
      <c r="H658" s="4"/>
    </row>
    <row r="659" spans="5:8">
      <c r="E659" s="2"/>
      <c r="F659" s="2"/>
      <c r="G659" s="2"/>
      <c r="H659" s="2"/>
    </row>
    <row r="660" spans="5:8">
      <c r="E660" s="2"/>
      <c r="F660" s="2"/>
      <c r="G660" s="2"/>
      <c r="H660" s="2"/>
    </row>
    <row r="661" spans="5:8">
      <c r="E661" s="2"/>
      <c r="F661" s="2"/>
      <c r="G661" s="2"/>
      <c r="H661" s="2"/>
    </row>
    <row r="662" spans="5:8">
      <c r="E662" s="2"/>
      <c r="F662" s="2"/>
      <c r="G662" s="2"/>
      <c r="H662" s="2"/>
    </row>
    <row r="663" spans="5:8">
      <c r="E663" s="2"/>
      <c r="F663" s="2"/>
      <c r="G663" s="2"/>
      <c r="H663" s="2"/>
    </row>
    <row r="664" spans="5:8">
      <c r="E664" s="2"/>
      <c r="F664" s="2"/>
      <c r="G664" s="2"/>
      <c r="H664" s="2"/>
    </row>
    <row r="665" spans="5:8">
      <c r="E665" s="2"/>
      <c r="F665" s="2"/>
      <c r="G665" s="2"/>
      <c r="H665" s="2"/>
    </row>
    <row r="666" spans="5:8">
      <c r="E666" s="2"/>
      <c r="F666" s="2"/>
      <c r="G666" s="2"/>
      <c r="H666" s="2"/>
    </row>
    <row r="667" spans="5:8">
      <c r="E667" s="4"/>
      <c r="F667" s="4"/>
      <c r="G667" s="4"/>
      <c r="H667" s="4"/>
    </row>
    <row r="668" spans="5:8">
      <c r="E668" s="4"/>
      <c r="F668" s="4"/>
      <c r="G668" s="4"/>
      <c r="H668" s="4"/>
    </row>
    <row r="669" spans="5:8">
      <c r="E669" s="4"/>
      <c r="F669" s="4"/>
      <c r="G669" s="4"/>
      <c r="H669" s="4"/>
    </row>
    <row r="670" spans="5:8">
      <c r="E670" s="4"/>
      <c r="F670" s="4"/>
      <c r="G670" s="4"/>
      <c r="H670" s="4"/>
    </row>
    <row r="671" spans="5:8">
      <c r="E671" s="4"/>
      <c r="F671" s="4"/>
      <c r="G671" s="4"/>
      <c r="H671" s="4"/>
    </row>
    <row r="672" spans="5:8">
      <c r="E672" s="4"/>
      <c r="F672" s="4"/>
      <c r="G672" s="4"/>
      <c r="H672" s="4"/>
    </row>
    <row r="673" spans="5:8">
      <c r="E673" s="4"/>
      <c r="F673" s="4"/>
      <c r="G673" s="4"/>
      <c r="H673" s="4"/>
    </row>
    <row r="674" spans="5:8">
      <c r="E674" s="2"/>
      <c r="F674" s="2"/>
      <c r="G674" s="2"/>
      <c r="H674" s="2"/>
    </row>
    <row r="675" spans="5:8">
      <c r="E675" s="2"/>
      <c r="F675" s="2"/>
      <c r="G675" s="2"/>
      <c r="H675" s="2"/>
    </row>
    <row r="676" spans="5:8">
      <c r="E676" s="2"/>
      <c r="F676" s="2"/>
      <c r="G676" s="2"/>
      <c r="H676" s="2"/>
    </row>
    <row r="677" spans="5:8">
      <c r="E677" s="2"/>
      <c r="F677" s="2"/>
      <c r="G677" s="2"/>
      <c r="H677" s="2"/>
    </row>
    <row r="678" spans="5:8">
      <c r="E678" s="4"/>
      <c r="F678" s="4"/>
      <c r="G678" s="4"/>
      <c r="H678" s="4"/>
    </row>
    <row r="679" spans="5:8">
      <c r="E679" s="2"/>
      <c r="F679" s="2"/>
      <c r="G679" s="2"/>
      <c r="H679" s="2"/>
    </row>
    <row r="680" spans="5:8">
      <c r="E680" s="2"/>
      <c r="F680" s="2"/>
      <c r="G680" s="2"/>
      <c r="H680" s="2"/>
    </row>
    <row r="681" spans="5:8">
      <c r="E681" s="2"/>
      <c r="F681" s="2"/>
      <c r="G681" s="2"/>
      <c r="H681" s="2"/>
    </row>
    <row r="682" spans="5:8">
      <c r="E682" s="2"/>
      <c r="F682" s="2"/>
      <c r="G682" s="2"/>
      <c r="H682" s="2"/>
    </row>
    <row r="683" spans="5:8">
      <c r="E683" s="4"/>
      <c r="F683" s="4"/>
      <c r="G683" s="4"/>
      <c r="H683" s="4"/>
    </row>
    <row r="684" spans="5:8">
      <c r="E684" s="4"/>
      <c r="F684" s="4"/>
      <c r="G684" s="4"/>
      <c r="H684" s="4"/>
    </row>
    <row r="685" spans="5:8">
      <c r="E685" s="2"/>
      <c r="F685" s="2"/>
      <c r="G685" s="2"/>
      <c r="H685" s="2"/>
    </row>
    <row r="686" spans="5:8">
      <c r="E686" s="2"/>
      <c r="F686" s="2"/>
      <c r="G686" s="2"/>
      <c r="H686" s="2"/>
    </row>
    <row r="687" spans="5:8">
      <c r="E687" s="4"/>
      <c r="F687" s="4"/>
      <c r="G687" s="4"/>
      <c r="H687" s="4"/>
    </row>
    <row r="688" spans="5:8">
      <c r="E688" s="2"/>
      <c r="F688" s="2"/>
      <c r="G688" s="2"/>
      <c r="H688" s="2"/>
    </row>
    <row r="689" spans="5:8">
      <c r="E689" s="2"/>
      <c r="F689" s="2"/>
      <c r="G689" s="2"/>
      <c r="H689" s="2"/>
    </row>
    <row r="690" spans="5:8">
      <c r="E690" s="4"/>
      <c r="F690" s="4"/>
      <c r="G690" s="4"/>
      <c r="H690" s="4"/>
    </row>
    <row r="691" spans="5:8">
      <c r="E691" s="2"/>
      <c r="F691" s="2"/>
      <c r="G691" s="2"/>
      <c r="H691" s="2"/>
    </row>
    <row r="692" spans="5:8">
      <c r="E692" s="2"/>
      <c r="F692" s="2"/>
      <c r="G692" s="2"/>
      <c r="H692" s="2"/>
    </row>
    <row r="693" spans="5:8">
      <c r="E693" s="1"/>
      <c r="F693" s="1"/>
      <c r="G693" s="1"/>
      <c r="H693" s="1"/>
    </row>
    <row r="694" spans="5:8">
      <c r="E694" s="1"/>
      <c r="F694" s="1"/>
      <c r="G694" s="1"/>
      <c r="H694" s="1"/>
    </row>
    <row r="695" spans="5:8">
      <c r="E695" s="1"/>
      <c r="F695" s="1"/>
      <c r="G695" s="1"/>
      <c r="H695" s="1"/>
    </row>
    <row r="696" spans="5:8">
      <c r="E696" s="1"/>
      <c r="F696" s="1"/>
      <c r="G696" s="1"/>
      <c r="H696" s="1"/>
    </row>
    <row r="697" spans="5:8">
      <c r="E697" s="1"/>
      <c r="F697" s="1"/>
      <c r="G697" s="1"/>
      <c r="H697" s="1"/>
    </row>
    <row r="698" spans="5:8">
      <c r="E698" s="2"/>
      <c r="F698" s="2"/>
      <c r="G698" s="2"/>
      <c r="H698" s="2"/>
    </row>
    <row r="699" spans="5:8">
      <c r="E699" s="4"/>
      <c r="F699" s="4"/>
      <c r="G699" s="4"/>
      <c r="H699" s="4"/>
    </row>
    <row r="700" spans="5:8">
      <c r="E700" s="2"/>
      <c r="F700" s="2"/>
      <c r="G700" s="2"/>
      <c r="H700" s="2"/>
    </row>
    <row r="701" spans="5:8">
      <c r="E701" s="2"/>
      <c r="F701" s="2"/>
      <c r="G701" s="2"/>
      <c r="H701" s="2"/>
    </row>
    <row r="702" spans="5:8">
      <c r="E702" s="2"/>
      <c r="F702" s="2"/>
      <c r="G702" s="2"/>
      <c r="H702" s="2"/>
    </row>
    <row r="703" spans="5:8">
      <c r="E703" s="3"/>
      <c r="F703" s="3"/>
      <c r="G703" s="3"/>
      <c r="H703" s="3"/>
    </row>
    <row r="704" spans="5:8">
      <c r="E704" s="1"/>
      <c r="F704" s="1"/>
      <c r="G704" s="1"/>
      <c r="H704" s="1"/>
    </row>
    <row r="705" spans="5:8">
      <c r="E705" s="2"/>
      <c r="F705" s="2"/>
      <c r="G705" s="2"/>
      <c r="H705" s="2"/>
    </row>
    <row r="706" spans="5:8">
      <c r="E706" s="2"/>
      <c r="F706" s="2"/>
      <c r="G706" s="2"/>
      <c r="H706" s="2"/>
    </row>
    <row r="707" spans="5:8">
      <c r="E707" s="2"/>
      <c r="F707" s="2"/>
      <c r="G707" s="2"/>
      <c r="H707" s="2"/>
    </row>
    <row r="708" spans="5:8">
      <c r="E708" s="2"/>
      <c r="F708" s="2"/>
      <c r="G708" s="2"/>
      <c r="H708" s="2"/>
    </row>
    <row r="709" spans="5:8">
      <c r="E709" s="2"/>
      <c r="F709" s="2"/>
      <c r="G709" s="2"/>
      <c r="H709" s="2"/>
    </row>
    <row r="710" spans="5:8">
      <c r="E710" s="2"/>
      <c r="F710" s="2"/>
      <c r="G710" s="2"/>
      <c r="H710" s="2"/>
    </row>
    <row r="711" spans="5:8">
      <c r="E711" s="2"/>
      <c r="F711" s="2"/>
      <c r="G711" s="2"/>
      <c r="H711" s="2"/>
    </row>
    <row r="712" spans="5:8">
      <c r="E712" s="2"/>
      <c r="F712" s="2"/>
      <c r="G712" s="2"/>
      <c r="H712" s="2"/>
    </row>
    <row r="713" spans="5:8">
      <c r="E713" s="2"/>
      <c r="F713" s="2"/>
      <c r="G713" s="2"/>
      <c r="H713" s="2"/>
    </row>
    <row r="714" spans="5:8">
      <c r="E714" s="2"/>
      <c r="F714" s="2"/>
      <c r="G714" s="2"/>
      <c r="H714" s="2"/>
    </row>
    <row r="715" spans="5:8">
      <c r="E715" s="4"/>
      <c r="F715" s="4"/>
      <c r="G715" s="4"/>
      <c r="H715" s="4"/>
    </row>
    <row r="716" spans="5:8">
      <c r="E716" s="2"/>
      <c r="F716" s="2"/>
      <c r="G716" s="2"/>
      <c r="H716" s="2"/>
    </row>
    <row r="717" spans="5:8">
      <c r="E717" s="2"/>
      <c r="F717" s="2"/>
      <c r="G717" s="2"/>
      <c r="H717" s="2"/>
    </row>
    <row r="718" spans="5:8">
      <c r="E718" s="4"/>
      <c r="F718" s="4"/>
      <c r="G718" s="4"/>
      <c r="H718" s="4"/>
    </row>
    <row r="719" spans="5:8">
      <c r="E719" s="2"/>
      <c r="F719" s="2"/>
      <c r="G719" s="2"/>
      <c r="H719" s="2"/>
    </row>
    <row r="720" spans="5:8">
      <c r="E720" s="2"/>
      <c r="F720" s="2"/>
      <c r="G720" s="2"/>
      <c r="H720" s="2"/>
    </row>
    <row r="721" spans="5:8">
      <c r="E721" s="2"/>
      <c r="F721" s="2"/>
      <c r="G721" s="2"/>
      <c r="H721" s="2"/>
    </row>
    <row r="722" spans="5:8">
      <c r="E722" s="4"/>
      <c r="F722" s="4"/>
      <c r="G722" s="4"/>
      <c r="H722" s="4"/>
    </row>
    <row r="723" spans="5:8">
      <c r="E723" s="2"/>
      <c r="F723" s="2"/>
      <c r="G723" s="2"/>
      <c r="H723" s="2"/>
    </row>
    <row r="724" spans="5:8">
      <c r="E724" s="2"/>
      <c r="F724" s="2"/>
      <c r="G724" s="2"/>
      <c r="H724" s="2"/>
    </row>
    <row r="725" spans="5:8">
      <c r="E725" s="2"/>
      <c r="F725" s="2"/>
      <c r="G725" s="2"/>
      <c r="H725" s="2"/>
    </row>
    <row r="726" spans="5:8">
      <c r="E726" s="4"/>
      <c r="F726" s="4"/>
      <c r="G726" s="4"/>
      <c r="H726" s="4"/>
    </row>
    <row r="727" spans="5:8">
      <c r="E727" s="4"/>
      <c r="F727" s="4"/>
      <c r="G727" s="4"/>
      <c r="H727" s="4"/>
    </row>
    <row r="728" spans="5:8">
      <c r="E728" s="2"/>
      <c r="F728" s="2"/>
      <c r="G728" s="2"/>
      <c r="H728" s="2"/>
    </row>
    <row r="729" spans="5:8">
      <c r="E729" s="2"/>
      <c r="F729" s="2"/>
      <c r="G729" s="2"/>
      <c r="H729" s="2"/>
    </row>
    <row r="730" spans="5:8">
      <c r="E730" s="2"/>
      <c r="F730" s="2"/>
      <c r="G730" s="2"/>
      <c r="H730" s="2"/>
    </row>
    <row r="731" spans="5:8">
      <c r="E731" s="2"/>
      <c r="F731" s="2"/>
      <c r="G731" s="2"/>
      <c r="H731" s="2"/>
    </row>
    <row r="732" spans="5:8">
      <c r="E732" s="2"/>
      <c r="F732" s="2"/>
      <c r="G732" s="2"/>
      <c r="H732" s="2"/>
    </row>
    <row r="733" spans="5:8">
      <c r="E733" s="4"/>
      <c r="F733" s="4"/>
      <c r="G733" s="4"/>
      <c r="H733" s="4"/>
    </row>
    <row r="734" spans="5:8">
      <c r="E734" s="4"/>
      <c r="F734" s="4"/>
      <c r="G734" s="4"/>
      <c r="H734" s="4"/>
    </row>
    <row r="735" spans="5:8">
      <c r="E735" s="2"/>
      <c r="F735" s="2"/>
      <c r="G735" s="2"/>
      <c r="H735" s="2"/>
    </row>
    <row r="736" spans="5:8">
      <c r="E736" s="2"/>
      <c r="F736" s="2"/>
      <c r="G736" s="2"/>
      <c r="H736" s="2"/>
    </row>
    <row r="737" spans="5:8">
      <c r="E737" s="2"/>
      <c r="F737" s="2"/>
      <c r="G737" s="2"/>
      <c r="H737" s="2"/>
    </row>
    <row r="738" spans="5:8">
      <c r="E738" s="2"/>
      <c r="F738" s="2"/>
      <c r="G738" s="2"/>
      <c r="H738" s="2"/>
    </row>
    <row r="739" spans="5:8">
      <c r="E739" s="4"/>
      <c r="F739" s="4"/>
      <c r="G739" s="4"/>
      <c r="H739" s="4"/>
    </row>
    <row r="740" spans="5:8">
      <c r="E740" s="4"/>
      <c r="F740" s="4"/>
      <c r="G740" s="4"/>
      <c r="H740" s="4"/>
    </row>
    <row r="741" spans="5:8">
      <c r="E741" s="4"/>
      <c r="F741" s="4"/>
      <c r="G741" s="4"/>
      <c r="H741" s="4"/>
    </row>
    <row r="742" spans="5:8">
      <c r="E742" s="2"/>
      <c r="F742" s="2"/>
      <c r="G742" s="2"/>
      <c r="H742" s="2"/>
    </row>
    <row r="743" spans="5:8">
      <c r="E743" s="2"/>
      <c r="F743" s="2"/>
      <c r="G743" s="2"/>
      <c r="H743" s="2"/>
    </row>
    <row r="744" spans="5:8">
      <c r="E744" s="4"/>
      <c r="F744" s="4"/>
      <c r="G744" s="4"/>
      <c r="H744" s="4"/>
    </row>
    <row r="745" spans="5:8">
      <c r="E745" s="4"/>
      <c r="F745" s="4"/>
      <c r="G745" s="4"/>
      <c r="H745" s="4"/>
    </row>
    <row r="746" spans="5:8">
      <c r="E746" s="2"/>
      <c r="F746" s="2"/>
      <c r="G746" s="2"/>
      <c r="H746" s="2"/>
    </row>
    <row r="747" spans="5:8">
      <c r="E747" s="2"/>
      <c r="F747" s="2"/>
      <c r="G747" s="2"/>
      <c r="H747" s="2"/>
    </row>
    <row r="748" spans="5:8">
      <c r="E748" s="2"/>
      <c r="F748" s="2"/>
      <c r="G748" s="2"/>
      <c r="H748" s="2"/>
    </row>
    <row r="749" spans="5:8">
      <c r="E749" s="2"/>
      <c r="F749" s="2"/>
      <c r="G749" s="2"/>
      <c r="H749" s="2"/>
    </row>
    <row r="750" spans="5:8">
      <c r="E750" s="2"/>
      <c r="F750" s="2"/>
      <c r="G750" s="2"/>
      <c r="H750" s="2"/>
    </row>
    <row r="751" spans="5:8">
      <c r="E751" s="2"/>
      <c r="F751" s="2"/>
      <c r="G751" s="2"/>
      <c r="H751" s="2"/>
    </row>
    <row r="752" spans="5:8">
      <c r="E752" s="2"/>
      <c r="F752" s="2"/>
      <c r="G752" s="2"/>
      <c r="H752" s="2"/>
    </row>
    <row r="753" spans="5:8">
      <c r="E753" s="2"/>
      <c r="F753" s="2"/>
      <c r="G753" s="2"/>
      <c r="H753" s="2"/>
    </row>
    <row r="754" spans="5:8">
      <c r="E754" s="2"/>
      <c r="F754" s="2"/>
      <c r="G754" s="2"/>
      <c r="H754" s="2"/>
    </row>
    <row r="755" spans="5:8">
      <c r="E755" s="2"/>
      <c r="F755" s="2"/>
      <c r="G755" s="2"/>
      <c r="H755" s="2"/>
    </row>
    <row r="756" spans="5:8">
      <c r="E756" s="2"/>
      <c r="F756" s="2"/>
      <c r="G756" s="2"/>
      <c r="H756" s="2"/>
    </row>
    <row r="757" spans="5:8">
      <c r="E757" s="2"/>
      <c r="F757" s="2"/>
      <c r="G757" s="2"/>
      <c r="H757" s="2"/>
    </row>
    <row r="758" spans="5:8">
      <c r="E758" s="4"/>
      <c r="F758" s="4"/>
      <c r="G758" s="4"/>
      <c r="H758" s="4"/>
    </row>
    <row r="759" spans="5:8">
      <c r="E759" s="4"/>
      <c r="F759" s="4"/>
      <c r="G759" s="4"/>
      <c r="H759" s="4"/>
    </row>
    <row r="760" spans="5:8">
      <c r="E760" s="4"/>
      <c r="F760" s="4"/>
      <c r="G760" s="4"/>
      <c r="H760" s="4"/>
    </row>
    <row r="761" spans="5:8">
      <c r="E761" s="2"/>
      <c r="F761" s="2"/>
      <c r="G761" s="2"/>
      <c r="H761" s="2"/>
    </row>
    <row r="762" spans="5:8">
      <c r="E762" s="2"/>
      <c r="F762" s="2"/>
      <c r="G762" s="2"/>
      <c r="H762" s="2"/>
    </row>
    <row r="763" spans="5:8">
      <c r="E763" s="2"/>
      <c r="F763" s="2"/>
      <c r="G763" s="2"/>
      <c r="H763" s="2"/>
    </row>
    <row r="764" spans="5:8">
      <c r="E764" s="2"/>
      <c r="F764" s="2"/>
      <c r="G764" s="2"/>
      <c r="H764" s="2"/>
    </row>
    <row r="765" spans="5:8">
      <c r="E765" s="2"/>
      <c r="F765" s="2"/>
      <c r="G765" s="2"/>
      <c r="H765" s="2"/>
    </row>
    <row r="766" spans="5:8">
      <c r="E766" s="2"/>
      <c r="F766" s="2"/>
      <c r="G766" s="2"/>
      <c r="H766" s="2"/>
    </row>
    <row r="767" spans="5:8">
      <c r="E767" s="2"/>
      <c r="F767" s="2"/>
      <c r="G767" s="2"/>
      <c r="H767" s="2"/>
    </row>
    <row r="768" spans="5:8">
      <c r="E768" s="2"/>
      <c r="F768" s="2"/>
      <c r="G768" s="2"/>
      <c r="H768" s="2"/>
    </row>
    <row r="769" spans="5:8">
      <c r="E769" s="2"/>
      <c r="F769" s="2"/>
      <c r="G769" s="2"/>
      <c r="H769" s="2"/>
    </row>
    <row r="770" spans="5:8">
      <c r="E770" s="2"/>
      <c r="F770" s="2"/>
      <c r="G770" s="2"/>
      <c r="H770" s="2"/>
    </row>
    <row r="771" spans="5:8">
      <c r="E771" s="2"/>
      <c r="F771" s="2"/>
      <c r="G771" s="2"/>
      <c r="H771" s="2"/>
    </row>
    <row r="772" spans="5:8">
      <c r="E772" s="2"/>
      <c r="F772" s="2"/>
      <c r="G772" s="2"/>
      <c r="H772" s="2"/>
    </row>
    <row r="773" spans="5:8">
      <c r="E773" s="2"/>
      <c r="F773" s="2"/>
      <c r="G773" s="2"/>
      <c r="H773" s="2"/>
    </row>
    <row r="774" spans="5:8">
      <c r="E774" s="2"/>
      <c r="F774" s="2"/>
      <c r="G774" s="2"/>
      <c r="H774" s="2"/>
    </row>
    <row r="775" spans="5:8">
      <c r="E775" s="4"/>
      <c r="F775" s="4"/>
      <c r="G775" s="4"/>
      <c r="H775" s="4"/>
    </row>
    <row r="776" spans="5:8">
      <c r="E776" s="4"/>
      <c r="F776" s="4"/>
      <c r="G776" s="4"/>
      <c r="H776" s="4"/>
    </row>
    <row r="777" spans="5:8">
      <c r="E777" s="4"/>
      <c r="F777" s="4"/>
      <c r="G777" s="4"/>
      <c r="H777" s="4"/>
    </row>
    <row r="778" spans="5:8">
      <c r="E778" s="4"/>
      <c r="F778" s="4"/>
      <c r="G778" s="4"/>
      <c r="H778" s="4"/>
    </row>
    <row r="779" spans="5:8">
      <c r="E779" s="4"/>
      <c r="F779" s="4"/>
      <c r="G779" s="4"/>
      <c r="H779" s="4"/>
    </row>
    <row r="780" spans="5:8">
      <c r="E780" s="2"/>
      <c r="F780" s="2"/>
      <c r="G780" s="2"/>
      <c r="H780" s="2"/>
    </row>
    <row r="781" spans="5:8">
      <c r="E781" s="2"/>
      <c r="F781" s="2"/>
      <c r="G781" s="2"/>
      <c r="H781" s="2"/>
    </row>
    <row r="782" spans="5:8">
      <c r="E782" s="4"/>
      <c r="F782" s="4"/>
      <c r="G782" s="4"/>
      <c r="H782" s="4"/>
    </row>
    <row r="783" spans="5:8">
      <c r="E783" s="4"/>
      <c r="F783" s="4"/>
      <c r="G783" s="4"/>
      <c r="H783" s="4"/>
    </row>
    <row r="784" spans="5:8">
      <c r="E784" s="4"/>
      <c r="F784" s="4"/>
      <c r="G784" s="4"/>
      <c r="H784" s="4"/>
    </row>
    <row r="785" spans="5:8">
      <c r="E785" s="4"/>
      <c r="F785" s="4"/>
      <c r="G785" s="4"/>
      <c r="H785" s="4"/>
    </row>
    <row r="786" spans="5:8">
      <c r="E786" s="4"/>
      <c r="F786" s="4"/>
      <c r="G786" s="4"/>
      <c r="H786" s="4"/>
    </row>
    <row r="787" spans="5:8">
      <c r="E787" s="2"/>
      <c r="F787" s="2"/>
      <c r="G787" s="2"/>
      <c r="H787" s="2"/>
    </row>
    <row r="788" spans="5:8">
      <c r="E788" s="2"/>
      <c r="F788" s="2"/>
      <c r="G788" s="2"/>
      <c r="H788" s="2"/>
    </row>
    <row r="789" spans="5:8">
      <c r="E789" s="4"/>
      <c r="F789" s="4"/>
      <c r="G789" s="4"/>
      <c r="H789" s="4"/>
    </row>
    <row r="790" spans="5:8">
      <c r="E790" s="2"/>
      <c r="F790" s="2"/>
      <c r="G790" s="2"/>
      <c r="H790" s="2"/>
    </row>
    <row r="791" spans="5:8">
      <c r="E791" s="2"/>
      <c r="F791" s="2"/>
      <c r="G791" s="2"/>
      <c r="H791" s="2"/>
    </row>
    <row r="792" spans="5:8">
      <c r="E792" s="2"/>
      <c r="F792" s="2"/>
      <c r="G792" s="2"/>
      <c r="H792" s="2"/>
    </row>
    <row r="793" spans="5:8">
      <c r="E793" s="4"/>
      <c r="F793" s="4"/>
      <c r="G793" s="4"/>
      <c r="H793" s="4"/>
    </row>
    <row r="794" spans="5:8">
      <c r="E794" s="4"/>
      <c r="F794" s="4"/>
      <c r="G794" s="4"/>
      <c r="H794" s="4"/>
    </row>
    <row r="795" spans="5:8">
      <c r="E795" s="2"/>
      <c r="F795" s="2"/>
      <c r="G795" s="2"/>
      <c r="H795" s="2"/>
    </row>
    <row r="796" spans="5:8">
      <c r="E796" s="2"/>
      <c r="F796" s="2"/>
      <c r="G796" s="2"/>
      <c r="H796" s="2"/>
    </row>
    <row r="797" spans="5:8">
      <c r="E797" s="2"/>
      <c r="F797" s="2"/>
      <c r="G797" s="2"/>
      <c r="H797" s="2"/>
    </row>
    <row r="798" spans="5:8">
      <c r="E798" s="2"/>
      <c r="F798" s="2"/>
      <c r="G798" s="2"/>
      <c r="H798" s="2"/>
    </row>
    <row r="799" spans="5:8">
      <c r="E799" s="2"/>
      <c r="F799" s="2"/>
      <c r="G799" s="2"/>
      <c r="H799" s="2"/>
    </row>
    <row r="800" spans="5:8">
      <c r="E800" s="2"/>
      <c r="F800" s="2"/>
      <c r="G800" s="2"/>
      <c r="H800" s="2"/>
    </row>
    <row r="801" spans="5:8">
      <c r="E801" s="2"/>
      <c r="F801" s="2"/>
      <c r="G801" s="2"/>
      <c r="H801" s="2"/>
    </row>
    <row r="802" spans="5:8">
      <c r="E802" s="4"/>
      <c r="F802" s="4"/>
      <c r="G802" s="4"/>
      <c r="H802" s="4"/>
    </row>
    <row r="803" spans="5:8">
      <c r="E803" s="4"/>
      <c r="F803" s="4"/>
      <c r="G803" s="4"/>
      <c r="H803" s="4"/>
    </row>
    <row r="804" spans="5:8">
      <c r="E804" s="2"/>
      <c r="F804" s="2"/>
      <c r="G804" s="2"/>
      <c r="H804" s="2"/>
    </row>
    <row r="805" spans="5:8">
      <c r="E805" s="2"/>
      <c r="F805" s="2"/>
      <c r="G805" s="2"/>
      <c r="H805" s="2"/>
    </row>
    <row r="806" spans="5:8">
      <c r="E806" s="2"/>
      <c r="F806" s="2"/>
      <c r="G806" s="2"/>
      <c r="H806" s="2"/>
    </row>
    <row r="807" spans="5:8">
      <c r="E807" s="2"/>
      <c r="F807" s="2"/>
      <c r="G807" s="2"/>
      <c r="H807" s="2"/>
    </row>
    <row r="808" spans="5:8">
      <c r="E808" s="2"/>
      <c r="F808" s="2"/>
      <c r="G808" s="2"/>
      <c r="H808" s="2"/>
    </row>
    <row r="809" spans="5:8">
      <c r="E809" s="2"/>
      <c r="F809" s="2"/>
      <c r="G809" s="2"/>
      <c r="H809" s="2"/>
    </row>
    <row r="810" spans="5:8">
      <c r="E810" s="4"/>
      <c r="F810" s="4"/>
      <c r="G810" s="4"/>
      <c r="H810" s="4"/>
    </row>
    <row r="811" spans="5:8">
      <c r="E811" s="4"/>
      <c r="F811" s="4"/>
      <c r="G811" s="4"/>
      <c r="H811" s="4"/>
    </row>
    <row r="812" spans="5:8">
      <c r="E812" s="4"/>
      <c r="F812" s="4"/>
      <c r="G812" s="4"/>
      <c r="H812" s="4"/>
    </row>
    <row r="813" spans="5:8">
      <c r="E813" s="2"/>
      <c r="F813" s="2"/>
      <c r="G813" s="2"/>
      <c r="H813" s="2"/>
    </row>
    <row r="814" spans="5:8">
      <c r="E814" s="2"/>
      <c r="F814" s="2"/>
      <c r="G814" s="2"/>
      <c r="H814" s="2"/>
    </row>
    <row r="815" spans="5:8">
      <c r="E815" s="2"/>
      <c r="F815" s="2"/>
      <c r="G815" s="2"/>
      <c r="H815" s="2"/>
    </row>
    <row r="816" spans="5:8">
      <c r="E816" s="2"/>
      <c r="F816" s="2"/>
      <c r="G816" s="2"/>
      <c r="H816" s="2"/>
    </row>
    <row r="817" spans="5:8">
      <c r="E817" s="4"/>
      <c r="F817" s="4"/>
      <c r="G817" s="4"/>
      <c r="H817" s="4"/>
    </row>
    <row r="818" spans="5:8">
      <c r="E818" s="2"/>
      <c r="F818" s="2"/>
      <c r="G818" s="2"/>
      <c r="H818" s="2"/>
    </row>
    <row r="819" spans="5:8">
      <c r="E819" s="2"/>
      <c r="F819" s="2"/>
      <c r="G819" s="2"/>
      <c r="H819" s="2"/>
    </row>
    <row r="820" spans="5:8">
      <c r="E820" s="2"/>
      <c r="F820" s="2"/>
      <c r="G820" s="2"/>
      <c r="H820" s="2"/>
    </row>
    <row r="821" spans="5:8">
      <c r="E821" s="2"/>
      <c r="F821" s="2"/>
      <c r="G821" s="2"/>
      <c r="H821" s="2"/>
    </row>
    <row r="822" spans="5:8">
      <c r="E822" s="2"/>
      <c r="F822" s="2"/>
      <c r="G822" s="2"/>
      <c r="H822" s="2"/>
    </row>
    <row r="823" spans="5:8">
      <c r="E823" s="2"/>
      <c r="F823" s="2"/>
      <c r="G823" s="2"/>
      <c r="H823" s="2"/>
    </row>
    <row r="824" spans="5:8">
      <c r="E824" s="4"/>
      <c r="F824" s="4"/>
      <c r="G824" s="4"/>
      <c r="H824" s="4"/>
    </row>
    <row r="825" spans="5:8">
      <c r="E825" s="2"/>
      <c r="F825" s="2"/>
      <c r="G825" s="2"/>
      <c r="H825" s="2"/>
    </row>
    <row r="826" spans="5:8">
      <c r="E826" s="2"/>
      <c r="F826" s="2"/>
      <c r="G826" s="2"/>
      <c r="H826" s="2"/>
    </row>
    <row r="827" spans="5:8">
      <c r="E827" s="2"/>
      <c r="F827" s="2"/>
      <c r="G827" s="2"/>
      <c r="H827" s="2"/>
    </row>
    <row r="828" spans="5:8">
      <c r="E828" s="2"/>
      <c r="F828" s="2"/>
      <c r="G828" s="2"/>
      <c r="H828" s="2"/>
    </row>
    <row r="829" spans="5:8">
      <c r="E829" s="4"/>
      <c r="F829" s="4"/>
      <c r="G829" s="4"/>
      <c r="H829" s="4"/>
    </row>
    <row r="830" spans="5:8">
      <c r="E830" s="2"/>
      <c r="F830" s="2"/>
      <c r="G830" s="2"/>
      <c r="H830" s="2"/>
    </row>
    <row r="831" spans="5:8">
      <c r="E831" s="2"/>
      <c r="F831" s="2"/>
      <c r="G831" s="2"/>
      <c r="H831" s="2"/>
    </row>
    <row r="832" spans="5:8">
      <c r="E832" s="2"/>
      <c r="F832" s="2"/>
      <c r="G832" s="2"/>
      <c r="H832" s="2"/>
    </row>
    <row r="833" spans="5:8">
      <c r="E833" s="4"/>
      <c r="F833" s="4"/>
      <c r="G833" s="4"/>
      <c r="H833" s="4"/>
    </row>
    <row r="834" spans="5:8">
      <c r="E834" s="2"/>
      <c r="F834" s="2"/>
      <c r="G834" s="2"/>
      <c r="H834" s="2"/>
    </row>
    <row r="835" spans="5:8">
      <c r="E835" s="2"/>
      <c r="F835" s="2"/>
      <c r="G835" s="2"/>
      <c r="H835" s="2"/>
    </row>
    <row r="836" spans="5:8">
      <c r="E836" s="4"/>
      <c r="F836" s="4"/>
      <c r="G836" s="4"/>
      <c r="H836" s="4"/>
    </row>
    <row r="837" spans="5:8">
      <c r="E837" s="2"/>
      <c r="F837" s="2"/>
      <c r="G837" s="2"/>
      <c r="H837" s="2"/>
    </row>
    <row r="838" spans="5:8">
      <c r="E838" s="2"/>
      <c r="F838" s="2"/>
      <c r="G838" s="2"/>
      <c r="H838" s="2"/>
    </row>
    <row r="839" spans="5:8">
      <c r="E839" s="2"/>
      <c r="F839" s="2"/>
      <c r="G839" s="2"/>
      <c r="H839" s="2"/>
    </row>
    <row r="840" spans="5:8">
      <c r="E840" s="4"/>
      <c r="F840" s="4"/>
      <c r="G840" s="4"/>
      <c r="H840" s="4"/>
    </row>
    <row r="841" spans="5:8">
      <c r="E841" s="2"/>
      <c r="F841" s="2"/>
      <c r="G841" s="2"/>
      <c r="H841" s="2"/>
    </row>
    <row r="842" spans="5:8">
      <c r="E842" s="2"/>
      <c r="F842" s="2"/>
      <c r="G842" s="2"/>
      <c r="H842" s="2"/>
    </row>
    <row r="843" spans="5:8">
      <c r="E843" s="4"/>
      <c r="F843" s="4"/>
      <c r="G843" s="4"/>
      <c r="H843" s="4"/>
    </row>
    <row r="844" spans="5:8">
      <c r="E844" s="2"/>
      <c r="F844" s="2"/>
      <c r="G844" s="2"/>
      <c r="H844" s="2"/>
    </row>
    <row r="845" spans="5:8">
      <c r="E845" s="2"/>
      <c r="F845" s="2"/>
      <c r="G845" s="2"/>
      <c r="H845" s="2"/>
    </row>
    <row r="846" spans="5:8">
      <c r="E846" s="2"/>
      <c r="F846" s="2"/>
      <c r="G846" s="2"/>
      <c r="H846" s="2"/>
    </row>
    <row r="847" spans="5:8">
      <c r="E847" s="2"/>
      <c r="F847" s="2"/>
      <c r="G847" s="2"/>
      <c r="H847" s="2"/>
    </row>
    <row r="848" spans="5:8">
      <c r="E848" s="4"/>
      <c r="F848" s="4"/>
      <c r="G848" s="4"/>
      <c r="H848" s="4"/>
    </row>
    <row r="849" spans="5:8">
      <c r="E849" s="2"/>
      <c r="F849" s="2"/>
      <c r="G849" s="2"/>
      <c r="H849" s="2"/>
    </row>
    <row r="850" spans="5:8">
      <c r="E850" s="2"/>
      <c r="F850" s="2"/>
      <c r="G850" s="2"/>
      <c r="H850" s="2"/>
    </row>
    <row r="851" spans="5:8">
      <c r="E851" s="2"/>
      <c r="F851" s="2"/>
      <c r="G851" s="2"/>
      <c r="H851" s="2"/>
    </row>
    <row r="852" spans="5:8">
      <c r="E852" s="2"/>
      <c r="F852" s="2"/>
      <c r="G852" s="2"/>
      <c r="H852" s="2"/>
    </row>
    <row r="853" spans="5:8">
      <c r="E853" s="2"/>
      <c r="F853" s="2"/>
      <c r="G853" s="2"/>
      <c r="H853" s="2"/>
    </row>
    <row r="854" spans="5:8">
      <c r="E854" s="2"/>
      <c r="F854" s="2"/>
      <c r="G854" s="2"/>
      <c r="H854" s="2"/>
    </row>
    <row r="855" spans="5:8">
      <c r="E855" s="2"/>
      <c r="F855" s="2"/>
      <c r="G855" s="2"/>
      <c r="H855" s="2"/>
    </row>
    <row r="856" spans="5:8">
      <c r="E856" s="2"/>
      <c r="F856" s="2"/>
      <c r="G856" s="2"/>
      <c r="H856" s="2"/>
    </row>
    <row r="857" spans="5:8">
      <c r="E857" s="2"/>
      <c r="F857" s="2"/>
      <c r="G857" s="2"/>
      <c r="H857" s="2"/>
    </row>
    <row r="858" spans="5:8">
      <c r="E858" s="2"/>
      <c r="F858" s="2"/>
      <c r="G858" s="2"/>
      <c r="H858" s="2"/>
    </row>
    <row r="859" spans="5:8">
      <c r="E859" s="2"/>
      <c r="F859" s="2"/>
      <c r="G859" s="2"/>
      <c r="H859" s="2"/>
    </row>
    <row r="860" spans="5:8">
      <c r="E860" s="2"/>
      <c r="F860" s="2"/>
      <c r="G860" s="2"/>
      <c r="H860" s="2"/>
    </row>
    <row r="861" spans="5:8">
      <c r="E861" s="2"/>
      <c r="F861" s="2"/>
      <c r="G861" s="2"/>
      <c r="H861" s="2"/>
    </row>
    <row r="862" spans="5:8">
      <c r="E862" s="4"/>
      <c r="F862" s="4"/>
      <c r="G862" s="4"/>
      <c r="H862" s="4"/>
    </row>
    <row r="863" spans="5:8">
      <c r="E863" s="2"/>
      <c r="F863" s="2"/>
      <c r="G863" s="2"/>
      <c r="H863" s="2"/>
    </row>
    <row r="864" spans="5:8">
      <c r="E864" s="2"/>
      <c r="F864" s="2"/>
      <c r="G864" s="2"/>
      <c r="H864" s="2"/>
    </row>
    <row r="865" spans="5:8">
      <c r="E865" s="2"/>
      <c r="F865" s="2"/>
      <c r="G865" s="2"/>
      <c r="H865" s="2"/>
    </row>
    <row r="866" spans="5:8">
      <c r="E866" s="2"/>
      <c r="F866" s="2"/>
      <c r="G866" s="2"/>
      <c r="H866" s="2"/>
    </row>
    <row r="867" spans="5:8">
      <c r="E867" s="2"/>
      <c r="F867" s="2"/>
      <c r="G867" s="2"/>
      <c r="H867" s="2"/>
    </row>
    <row r="868" spans="5:8">
      <c r="E868" s="4"/>
      <c r="F868" s="4"/>
      <c r="G868" s="4"/>
      <c r="H868" s="4"/>
    </row>
    <row r="869" spans="5:8">
      <c r="E869" s="2"/>
      <c r="F869" s="2"/>
      <c r="G869" s="2"/>
      <c r="H869" s="2"/>
    </row>
    <row r="870" spans="5:8">
      <c r="E870" s="2"/>
      <c r="F870" s="2"/>
      <c r="G870" s="2"/>
      <c r="H870" s="2"/>
    </row>
    <row r="871" spans="5:8">
      <c r="E871" s="2"/>
      <c r="F871" s="2"/>
      <c r="G871" s="2"/>
      <c r="H871" s="2"/>
    </row>
    <row r="872" spans="5:8">
      <c r="E872" s="4"/>
      <c r="F872" s="4"/>
      <c r="G872" s="4"/>
      <c r="H872" s="4"/>
    </row>
    <row r="873" spans="5:8">
      <c r="E873" s="4"/>
      <c r="F873" s="4"/>
      <c r="G873" s="4"/>
      <c r="H873" s="4"/>
    </row>
    <row r="874" spans="5:8">
      <c r="E874" s="2"/>
      <c r="F874" s="2"/>
      <c r="G874" s="2"/>
      <c r="H874" s="2"/>
    </row>
    <row r="875" spans="5:8">
      <c r="E875" s="2"/>
      <c r="F875" s="2"/>
      <c r="G875" s="2"/>
      <c r="H875" s="2"/>
    </row>
    <row r="876" spans="5:8">
      <c r="E876" s="2"/>
      <c r="F876" s="2"/>
      <c r="G876" s="2"/>
      <c r="H876" s="2"/>
    </row>
    <row r="877" spans="5:8">
      <c r="E877" s="4"/>
      <c r="F877" s="4"/>
      <c r="G877" s="4"/>
      <c r="H877" s="4"/>
    </row>
    <row r="878" spans="5:8">
      <c r="E878" s="2"/>
      <c r="F878" s="2"/>
      <c r="G878" s="2"/>
      <c r="H878" s="2"/>
    </row>
    <row r="879" spans="5:8">
      <c r="E879" s="2"/>
      <c r="F879" s="2"/>
      <c r="G879" s="2"/>
      <c r="H879" s="2"/>
    </row>
    <row r="880" spans="5:8">
      <c r="E880" s="2"/>
      <c r="F880" s="2"/>
      <c r="G880" s="2"/>
      <c r="H880" s="2"/>
    </row>
    <row r="881" spans="5:8">
      <c r="E881" s="2"/>
      <c r="F881" s="2"/>
      <c r="G881" s="2"/>
      <c r="H881" s="2"/>
    </row>
    <row r="882" spans="5:8">
      <c r="E882" s="2"/>
      <c r="F882" s="2"/>
      <c r="G882" s="2"/>
      <c r="H882" s="2"/>
    </row>
    <row r="883" spans="5:8">
      <c r="E883" s="2"/>
      <c r="F883" s="2"/>
      <c r="G883" s="2"/>
      <c r="H883" s="2"/>
    </row>
    <row r="884" spans="5:8">
      <c r="E884" s="3"/>
      <c r="F884" s="3"/>
      <c r="G884" s="3"/>
      <c r="H884" s="3"/>
    </row>
    <row r="885" spans="5:8">
      <c r="E885" s="1"/>
      <c r="F885" s="1"/>
      <c r="G885" s="1"/>
      <c r="H885" s="1"/>
    </row>
    <row r="886" spans="5:8">
      <c r="E886" s="1"/>
      <c r="F886" s="1"/>
      <c r="G886" s="1"/>
      <c r="H886" s="1"/>
    </row>
    <row r="887" spans="5:8">
      <c r="E887" s="1"/>
      <c r="F887" s="1"/>
      <c r="G887" s="1"/>
      <c r="H887" s="1"/>
    </row>
    <row r="888" spans="5:8">
      <c r="E888" s="2"/>
      <c r="F888" s="2"/>
      <c r="G888" s="2"/>
      <c r="H888" s="2"/>
    </row>
    <row r="889" spans="5:8">
      <c r="E889" s="2"/>
      <c r="F889" s="2"/>
      <c r="G889" s="2"/>
      <c r="H889" s="2"/>
    </row>
    <row r="890" spans="5:8">
      <c r="E890" s="4"/>
      <c r="F890" s="4"/>
      <c r="G890" s="4"/>
      <c r="H890" s="4"/>
    </row>
    <row r="891" spans="5:8">
      <c r="E891" s="2"/>
      <c r="F891" s="2"/>
      <c r="G891" s="2"/>
      <c r="H891" s="2"/>
    </row>
    <row r="892" spans="5:8">
      <c r="E892" s="2"/>
      <c r="F892" s="2"/>
      <c r="G892" s="2"/>
      <c r="H892" s="2"/>
    </row>
    <row r="893" spans="5:8">
      <c r="E893" s="2"/>
      <c r="F893" s="2"/>
      <c r="G893" s="2"/>
      <c r="H893" s="2"/>
    </row>
    <row r="894" spans="5:8">
      <c r="E894" s="2"/>
      <c r="F894" s="2"/>
      <c r="G894" s="2"/>
      <c r="H894" s="2"/>
    </row>
    <row r="895" spans="5:8">
      <c r="E895" s="2"/>
      <c r="F895" s="2"/>
      <c r="G895" s="2"/>
      <c r="H895" s="2"/>
    </row>
    <row r="896" spans="5:8">
      <c r="E896" s="4"/>
      <c r="F896" s="4"/>
      <c r="G896" s="4"/>
      <c r="H896" s="4"/>
    </row>
    <row r="897" spans="5:8">
      <c r="E897" s="2"/>
      <c r="F897" s="2">
        <v>34</v>
      </c>
      <c r="G897" s="2">
        <v>30</v>
      </c>
      <c r="H897" s="2">
        <v>29</v>
      </c>
    </row>
    <row r="898" spans="5:8">
      <c r="E898" s="2"/>
      <c r="F898" s="2">
        <v>30</v>
      </c>
      <c r="G898" s="2">
        <v>31</v>
      </c>
      <c r="H898" s="2">
        <v>43</v>
      </c>
    </row>
    <row r="899" spans="5:8">
      <c r="E899" s="2"/>
      <c r="F899" s="2">
        <v>115</v>
      </c>
      <c r="G899" s="2">
        <v>114</v>
      </c>
      <c r="H899" s="2">
        <v>94</v>
      </c>
    </row>
    <row r="900" spans="5:8">
      <c r="E900" s="2"/>
      <c r="F900" s="2">
        <v>117</v>
      </c>
      <c r="G900" s="2">
        <v>123</v>
      </c>
      <c r="H900" s="2">
        <v>123</v>
      </c>
    </row>
    <row r="901" spans="5:8">
      <c r="E901" s="2"/>
      <c r="F901" s="2">
        <v>192</v>
      </c>
      <c r="G901" s="2">
        <v>198</v>
      </c>
      <c r="H901" s="2">
        <v>167</v>
      </c>
    </row>
  </sheetData>
  <sortState ref="A2:D134">
    <sortCondition descending="1" ref="D1"/>
  </sortState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901"/>
  <sheetViews>
    <sheetView workbookViewId="0">
      <selection activeCell="H133" activeCellId="1" sqref="F2:F133 H2:H133"/>
    </sheetView>
  </sheetViews>
  <sheetFormatPr defaultRowHeight="15"/>
  <sheetData>
    <row r="1" spans="1:10">
      <c r="A1" s="1" t="s">
        <v>0</v>
      </c>
      <c r="B1" t="s">
        <v>145</v>
      </c>
      <c r="C1" s="2" t="s">
        <v>5</v>
      </c>
      <c r="D1" t="s">
        <v>146</v>
      </c>
      <c r="E1" s="5" t="s">
        <v>147</v>
      </c>
      <c r="F1" s="5" t="s">
        <v>148</v>
      </c>
      <c r="G1" s="5" t="s">
        <v>149</v>
      </c>
      <c r="H1" s="5" t="s">
        <v>150</v>
      </c>
      <c r="I1" s="9" t="s">
        <v>151</v>
      </c>
    </row>
    <row r="2" spans="1:10">
      <c r="A2" s="3" t="s">
        <v>56</v>
      </c>
      <c r="B2">
        <v>59.1</v>
      </c>
      <c r="C2" s="4">
        <v>52808</v>
      </c>
      <c r="D2">
        <f t="shared" ref="D2:D33" si="0">C2/B2</f>
        <v>893.53637901861248</v>
      </c>
      <c r="E2" s="6">
        <f>C2/478014</f>
        <v>0.1104737518148004</v>
      </c>
      <c r="F2" s="7">
        <f>E2</f>
        <v>0.1104737518148004</v>
      </c>
      <c r="G2" s="8">
        <f>B2/3314.5</f>
        <v>1.7830743701915824E-2</v>
      </c>
      <c r="H2" s="8">
        <f>G2</f>
        <v>1.7830743701915824E-2</v>
      </c>
      <c r="I2">
        <f>F2*H3-F3*H2</f>
        <v>1.9231150319557778E-6</v>
      </c>
      <c r="J2" s="10" t="s">
        <v>160</v>
      </c>
    </row>
    <row r="3" spans="1:10">
      <c r="A3" s="3" t="s">
        <v>63</v>
      </c>
      <c r="B3">
        <v>2.08</v>
      </c>
      <c r="C3" s="4">
        <v>1807</v>
      </c>
      <c r="D3">
        <f t="shared" si="0"/>
        <v>868.75</v>
      </c>
      <c r="E3" s="6">
        <f t="shared" ref="E3:E66" si="1">C3/478014</f>
        <v>3.7802240101754343E-3</v>
      </c>
      <c r="F3" s="7">
        <f>F2+E3</f>
        <v>0.11425397582497583</v>
      </c>
      <c r="G3" s="8">
        <f t="shared" ref="G3:G66" si="2">B3/3314.5</f>
        <v>6.2754563282546388E-4</v>
      </c>
      <c r="H3" s="8">
        <f>H2+G3</f>
        <v>1.8458289334741286E-2</v>
      </c>
      <c r="I3">
        <f t="shared" ref="I3:I66" si="3">F3*H4-F4*H3</f>
        <v>6.0859066670240856E-5</v>
      </c>
    </row>
    <row r="4" spans="1:10">
      <c r="A4" s="3" t="s">
        <v>112</v>
      </c>
      <c r="B4">
        <v>6.15</v>
      </c>
      <c r="C4" s="4">
        <v>3914</v>
      </c>
      <c r="D4">
        <f t="shared" si="0"/>
        <v>636.42276422764223</v>
      </c>
      <c r="E4" s="6">
        <f t="shared" si="1"/>
        <v>8.1880447016196185E-3</v>
      </c>
      <c r="F4" s="7">
        <f t="shared" ref="F4:F67" si="4">F3+E4</f>
        <v>0.12244202052659545</v>
      </c>
      <c r="G4" s="8">
        <f t="shared" si="2"/>
        <v>1.8554834816714438E-3</v>
      </c>
      <c r="H4" s="8">
        <f t="shared" ref="H4:H67" si="5">H3+G4</f>
        <v>2.031377281641273E-2</v>
      </c>
      <c r="I4">
        <f t="shared" si="3"/>
        <v>5.7749870596961444E-5</v>
      </c>
    </row>
    <row r="5" spans="1:10">
      <c r="A5" s="3" t="s">
        <v>51</v>
      </c>
      <c r="B5">
        <v>4.5599999999999996</v>
      </c>
      <c r="C5" s="4">
        <v>2605</v>
      </c>
      <c r="D5">
        <f t="shared" si="0"/>
        <v>571.27192982456143</v>
      </c>
      <c r="E5" s="6">
        <f t="shared" si="1"/>
        <v>5.4496311823503075E-3</v>
      </c>
      <c r="F5" s="7">
        <f t="shared" si="4"/>
        <v>0.12789165170894576</v>
      </c>
      <c r="G5" s="8">
        <f t="shared" si="2"/>
        <v>1.375773118117363E-3</v>
      </c>
      <c r="H5" s="8">
        <f t="shared" si="5"/>
        <v>2.1689545934530093E-2</v>
      </c>
      <c r="I5">
        <f t="shared" si="3"/>
        <v>4.4248365236246399E-5</v>
      </c>
    </row>
    <row r="6" spans="1:10">
      <c r="A6" s="3" t="s">
        <v>113</v>
      </c>
      <c r="B6">
        <v>3.1</v>
      </c>
      <c r="C6" s="4">
        <v>1661</v>
      </c>
      <c r="D6">
        <f t="shared" si="0"/>
        <v>535.80645161290317</v>
      </c>
      <c r="E6" s="6">
        <f t="shared" si="1"/>
        <v>3.4747936252913095E-3</v>
      </c>
      <c r="F6" s="7">
        <f t="shared" si="4"/>
        <v>0.13136644533423708</v>
      </c>
      <c r="G6" s="8">
        <f t="shared" si="2"/>
        <v>9.3528435661487412E-4</v>
      </c>
      <c r="H6" s="8">
        <f t="shared" si="5"/>
        <v>2.2624830291144968E-2</v>
      </c>
      <c r="I6">
        <f t="shared" si="3"/>
        <v>9.124146161531687E-5</v>
      </c>
    </row>
    <row r="7" spans="1:10">
      <c r="A7" s="3" t="s">
        <v>66</v>
      </c>
      <c r="B7">
        <v>6.28</v>
      </c>
      <c r="C7" s="4">
        <v>3331</v>
      </c>
      <c r="D7">
        <f t="shared" si="0"/>
        <v>530.41401273885344</v>
      </c>
      <c r="E7" s="6">
        <f t="shared" si="1"/>
        <v>6.9684151510206816E-3</v>
      </c>
      <c r="F7" s="7">
        <f t="shared" si="4"/>
        <v>0.13833486048525775</v>
      </c>
      <c r="G7" s="8">
        <f t="shared" si="2"/>
        <v>1.8947050837230352E-3</v>
      </c>
      <c r="H7" s="8">
        <f t="shared" si="5"/>
        <v>2.4519535374868003E-2</v>
      </c>
      <c r="I7">
        <f t="shared" si="3"/>
        <v>2.4877447712500595E-4</v>
      </c>
    </row>
    <row r="8" spans="1:10">
      <c r="A8" s="3" t="s">
        <v>132</v>
      </c>
      <c r="B8">
        <v>16.98</v>
      </c>
      <c r="C8" s="4">
        <v>8966</v>
      </c>
      <c r="D8">
        <f t="shared" si="0"/>
        <v>528.0329799764429</v>
      </c>
      <c r="E8" s="6">
        <f t="shared" si="1"/>
        <v>1.8756772814185359E-2</v>
      </c>
      <c r="F8" s="7">
        <f t="shared" si="4"/>
        <v>0.15709163329944312</v>
      </c>
      <c r="G8" s="8">
        <f t="shared" si="2"/>
        <v>5.1229446372001814E-3</v>
      </c>
      <c r="H8" s="8">
        <f t="shared" si="5"/>
        <v>2.9642480012068186E-2</v>
      </c>
      <c r="I8">
        <f t="shared" si="3"/>
        <v>2.1262889723251167E-4</v>
      </c>
    </row>
    <row r="9" spans="1:10">
      <c r="A9" s="3" t="s">
        <v>72</v>
      </c>
      <c r="B9">
        <v>14.26</v>
      </c>
      <c r="C9" s="4">
        <v>7470</v>
      </c>
      <c r="D9">
        <f t="shared" si="0"/>
        <v>523.84291725105186</v>
      </c>
      <c r="E9" s="6">
        <f t="shared" si="1"/>
        <v>1.5627157363591861E-2</v>
      </c>
      <c r="F9" s="7">
        <f t="shared" si="4"/>
        <v>0.17271879066303497</v>
      </c>
      <c r="G9" s="8">
        <f t="shared" si="2"/>
        <v>4.3023080404284205E-3</v>
      </c>
      <c r="H9" s="8">
        <f t="shared" si="5"/>
        <v>3.3944788052496608E-2</v>
      </c>
      <c r="I9">
        <f t="shared" si="3"/>
        <v>9.3871927053733491E-4</v>
      </c>
    </row>
    <row r="10" spans="1:10">
      <c r="A10" s="3" t="s">
        <v>15</v>
      </c>
      <c r="B10">
        <v>55.86</v>
      </c>
      <c r="C10" s="4">
        <v>27772</v>
      </c>
      <c r="D10">
        <f t="shared" si="0"/>
        <v>497.17150017901901</v>
      </c>
      <c r="E10" s="6">
        <f t="shared" si="1"/>
        <v>5.8098716773985697E-2</v>
      </c>
      <c r="F10" s="7">
        <f t="shared" si="4"/>
        <v>0.23081750743702067</v>
      </c>
      <c r="G10" s="8">
        <f t="shared" si="2"/>
        <v>1.6853220696937697E-2</v>
      </c>
      <c r="H10" s="8">
        <f t="shared" si="5"/>
        <v>5.0798008749434305E-2</v>
      </c>
      <c r="I10">
        <f t="shared" si="3"/>
        <v>1.4964451623146469E-4</v>
      </c>
    </row>
    <row r="11" spans="1:10">
      <c r="A11" s="3" t="s">
        <v>57</v>
      </c>
      <c r="B11">
        <v>8.6999999999999993</v>
      </c>
      <c r="C11" s="4">
        <v>4293</v>
      </c>
      <c r="D11">
        <f t="shared" si="0"/>
        <v>493.44827586206901</v>
      </c>
      <c r="E11" s="6">
        <f t="shared" si="1"/>
        <v>8.9809085089558038E-3</v>
      </c>
      <c r="F11" s="7">
        <f t="shared" si="4"/>
        <v>0.23979841594597648</v>
      </c>
      <c r="G11" s="8">
        <f t="shared" si="2"/>
        <v>2.6248302911449687E-3</v>
      </c>
      <c r="H11" s="8">
        <f t="shared" si="5"/>
        <v>5.3422839040579276E-2</v>
      </c>
      <c r="I11">
        <f t="shared" si="3"/>
        <v>3.9612323352479842E-5</v>
      </c>
    </row>
    <row r="12" spans="1:10">
      <c r="A12" s="3" t="s">
        <v>129</v>
      </c>
      <c r="B12">
        <v>2.29</v>
      </c>
      <c r="C12" s="4">
        <v>1128</v>
      </c>
      <c r="D12">
        <f t="shared" si="0"/>
        <v>492.57641921397379</v>
      </c>
      <c r="E12" s="6">
        <f t="shared" si="1"/>
        <v>2.3597635215704981E-3</v>
      </c>
      <c r="F12" s="7">
        <f t="shared" si="4"/>
        <v>0.24215817946754697</v>
      </c>
      <c r="G12" s="8">
        <f t="shared" si="2"/>
        <v>6.9090360537034249E-4</v>
      </c>
      <c r="H12" s="8">
        <f t="shared" si="5"/>
        <v>5.411374264594962E-2</v>
      </c>
      <c r="I12">
        <f t="shared" si="3"/>
        <v>1.0012766510025806E-4</v>
      </c>
    </row>
    <row r="13" spans="1:10">
      <c r="A13" s="3" t="s">
        <v>69</v>
      </c>
      <c r="B13">
        <v>5.63</v>
      </c>
      <c r="C13" s="4">
        <v>2749</v>
      </c>
      <c r="D13">
        <f t="shared" si="0"/>
        <v>488.27708703374776</v>
      </c>
      <c r="E13" s="6">
        <f t="shared" si="1"/>
        <v>5.7508775893593076E-3</v>
      </c>
      <c r="F13" s="7">
        <f t="shared" si="4"/>
        <v>0.24790905705690627</v>
      </c>
      <c r="G13" s="8">
        <f t="shared" si="2"/>
        <v>1.6985970734650776E-3</v>
      </c>
      <c r="H13" s="8">
        <f t="shared" si="5"/>
        <v>5.5812339719414697E-2</v>
      </c>
      <c r="I13">
        <f t="shared" si="3"/>
        <v>2.50927594174985E-4</v>
      </c>
    </row>
    <row r="14" spans="1:10">
      <c r="A14" s="3" t="s">
        <v>138</v>
      </c>
      <c r="B14">
        <v>11.58</v>
      </c>
      <c r="C14" s="4">
        <v>5269</v>
      </c>
      <c r="D14">
        <f t="shared" si="0"/>
        <v>455.00863557858378</v>
      </c>
      <c r="E14" s="6">
        <f t="shared" si="1"/>
        <v>1.1022689712016804E-2</v>
      </c>
      <c r="F14" s="7">
        <f t="shared" si="4"/>
        <v>0.25893174676892305</v>
      </c>
      <c r="G14" s="8">
        <f t="shared" si="2"/>
        <v>3.4937396289033036E-3</v>
      </c>
      <c r="H14" s="8">
        <f t="shared" si="5"/>
        <v>5.9306079348317997E-2</v>
      </c>
      <c r="I14">
        <f t="shared" si="3"/>
        <v>5.3265962920325677E-4</v>
      </c>
    </row>
    <row r="15" spans="1:10">
      <c r="A15" s="3" t="s">
        <v>111</v>
      </c>
      <c r="B15">
        <v>22.9</v>
      </c>
      <c r="C15" s="4">
        <v>10126</v>
      </c>
      <c r="D15">
        <f t="shared" si="0"/>
        <v>442.18340611353716</v>
      </c>
      <c r="E15" s="6">
        <f t="shared" si="1"/>
        <v>2.1183479981757857E-2</v>
      </c>
      <c r="F15" s="7">
        <f t="shared" si="4"/>
        <v>0.2801152267506809</v>
      </c>
      <c r="G15" s="8">
        <f t="shared" si="2"/>
        <v>6.909036053703424E-3</v>
      </c>
      <c r="H15" s="8">
        <f t="shared" si="5"/>
        <v>6.6215115402021421E-2</v>
      </c>
      <c r="I15">
        <f t="shared" si="3"/>
        <v>1.2915963053532209E-4</v>
      </c>
    </row>
    <row r="16" spans="1:10">
      <c r="A16" s="3" t="s">
        <v>117</v>
      </c>
      <c r="B16">
        <v>5.09</v>
      </c>
      <c r="C16" s="4">
        <v>2173</v>
      </c>
      <c r="D16">
        <f t="shared" si="0"/>
        <v>426.91552062868368</v>
      </c>
      <c r="E16" s="6">
        <f t="shared" si="1"/>
        <v>4.5458919613233081E-3</v>
      </c>
      <c r="F16" s="7">
        <f t="shared" si="4"/>
        <v>0.28466111871200422</v>
      </c>
      <c r="G16" s="8">
        <f t="shared" si="2"/>
        <v>1.53567657263539E-3</v>
      </c>
      <c r="H16" s="8">
        <f t="shared" si="5"/>
        <v>6.7750791974656804E-2</v>
      </c>
      <c r="I16">
        <f t="shared" si="3"/>
        <v>2.0988499291289126E-4</v>
      </c>
    </row>
    <row r="17" spans="1:9">
      <c r="A17" s="3" t="s">
        <v>40</v>
      </c>
      <c r="B17">
        <v>6.36</v>
      </c>
      <c r="C17" s="4">
        <v>2373</v>
      </c>
      <c r="D17">
        <f t="shared" si="0"/>
        <v>373.11320754716979</v>
      </c>
      <c r="E17" s="6">
        <f t="shared" si="1"/>
        <v>4.9642897488358078E-3</v>
      </c>
      <c r="F17" s="7">
        <f t="shared" si="4"/>
        <v>0.28962540846084001</v>
      </c>
      <c r="G17" s="8">
        <f t="shared" si="2"/>
        <v>1.9188414542163222E-3</v>
      </c>
      <c r="H17" s="8">
        <f t="shared" si="5"/>
        <v>6.9669633428873126E-2</v>
      </c>
      <c r="I17">
        <f t="shared" si="3"/>
        <v>4.0422153761302676E-4</v>
      </c>
    </row>
    <row r="18" spans="1:9">
      <c r="A18" s="3" t="s">
        <v>135</v>
      </c>
      <c r="B18">
        <v>12.03</v>
      </c>
      <c r="C18" s="3">
        <v>4439</v>
      </c>
      <c r="D18">
        <f t="shared" si="0"/>
        <v>368.9941812136326</v>
      </c>
      <c r="E18" s="6">
        <f t="shared" si="1"/>
        <v>9.286338893839929E-3</v>
      </c>
      <c r="F18" s="7">
        <f t="shared" si="4"/>
        <v>0.29891174735467996</v>
      </c>
      <c r="G18" s="8">
        <f t="shared" si="2"/>
        <v>3.6295067129280432E-3</v>
      </c>
      <c r="H18" s="8">
        <f t="shared" si="5"/>
        <v>7.3299140141801167E-2</v>
      </c>
      <c r="I18">
        <f t="shared" si="3"/>
        <v>2.0804303909905883E-4</v>
      </c>
    </row>
    <row r="19" spans="1:9">
      <c r="A19" s="3" t="s">
        <v>114</v>
      </c>
      <c r="B19">
        <v>5.41</v>
      </c>
      <c r="C19" s="4">
        <v>1825</v>
      </c>
      <c r="D19">
        <f t="shared" si="0"/>
        <v>337.33826247689461</v>
      </c>
      <c r="E19" s="6">
        <f t="shared" si="1"/>
        <v>3.817879811051559E-3</v>
      </c>
      <c r="F19" s="7">
        <f t="shared" si="4"/>
        <v>0.30272962716573154</v>
      </c>
      <c r="G19" s="8">
        <f t="shared" si="2"/>
        <v>1.6322220546085382E-3</v>
      </c>
      <c r="H19" s="8">
        <f t="shared" si="5"/>
        <v>7.4931362196409709E-2</v>
      </c>
      <c r="I19">
        <f t="shared" si="3"/>
        <v>3.8232332514527845E-3</v>
      </c>
    </row>
    <row r="20" spans="1:9">
      <c r="A20" s="3" t="s">
        <v>14</v>
      </c>
      <c r="B20">
        <v>96.37</v>
      </c>
      <c r="C20" s="4">
        <v>31761</v>
      </c>
      <c r="D20">
        <f t="shared" si="0"/>
        <v>329.57351872989517</v>
      </c>
      <c r="E20" s="6">
        <f t="shared" si="1"/>
        <v>6.6443660645922498E-2</v>
      </c>
      <c r="F20" s="7">
        <f t="shared" si="4"/>
        <v>0.36917328781165404</v>
      </c>
      <c r="G20" s="8">
        <f t="shared" si="2"/>
        <v>2.9075275305475941E-2</v>
      </c>
      <c r="H20" s="8">
        <f t="shared" si="5"/>
        <v>0.10400663750188566</v>
      </c>
      <c r="I20">
        <f t="shared" si="3"/>
        <v>1.9363967159534423E-4</v>
      </c>
    </row>
    <row r="21" spans="1:9">
      <c r="A21" s="3" t="s">
        <v>120</v>
      </c>
      <c r="B21">
        <v>4.7</v>
      </c>
      <c r="C21" s="4">
        <v>1516</v>
      </c>
      <c r="D21">
        <f t="shared" si="0"/>
        <v>322.55319148936167</v>
      </c>
      <c r="E21" s="6">
        <f t="shared" si="1"/>
        <v>3.1714552293447473E-3</v>
      </c>
      <c r="F21" s="7">
        <f t="shared" si="4"/>
        <v>0.37234474304099879</v>
      </c>
      <c r="G21" s="8">
        <f t="shared" si="2"/>
        <v>1.4180117664806156E-3</v>
      </c>
      <c r="H21" s="8">
        <f t="shared" si="5"/>
        <v>0.10542464926836627</v>
      </c>
      <c r="I21">
        <f t="shared" si="3"/>
        <v>1.0961645670479192E-3</v>
      </c>
    </row>
    <row r="22" spans="1:9">
      <c r="A22" s="3" t="s">
        <v>128</v>
      </c>
      <c r="B22">
        <v>23.31</v>
      </c>
      <c r="C22" s="4">
        <v>6903</v>
      </c>
      <c r="D22">
        <f t="shared" si="0"/>
        <v>296.13899613899616</v>
      </c>
      <c r="E22" s="6">
        <f t="shared" si="1"/>
        <v>1.4440999635993925E-2</v>
      </c>
      <c r="F22" s="7">
        <f t="shared" si="4"/>
        <v>0.38678574267699273</v>
      </c>
      <c r="G22" s="8">
        <f t="shared" si="2"/>
        <v>7.0327349524815204E-3</v>
      </c>
      <c r="H22" s="8">
        <f t="shared" si="5"/>
        <v>0.11245738422084779</v>
      </c>
      <c r="I22">
        <f t="shared" si="3"/>
        <v>1.2107936507851913E-4</v>
      </c>
    </row>
    <row r="23" spans="1:9">
      <c r="A23" s="3" t="s">
        <v>105</v>
      </c>
      <c r="B23">
        <v>2.35</v>
      </c>
      <c r="C23" s="4">
        <v>651</v>
      </c>
      <c r="D23">
        <f t="shared" si="0"/>
        <v>277.02127659574467</v>
      </c>
      <c r="E23" s="6">
        <f t="shared" si="1"/>
        <v>1.3618847983531863E-3</v>
      </c>
      <c r="F23" s="7">
        <f t="shared" si="4"/>
        <v>0.38814762747534592</v>
      </c>
      <c r="G23" s="8">
        <f t="shared" si="2"/>
        <v>7.0900588324030779E-4</v>
      </c>
      <c r="H23" s="8">
        <f t="shared" si="5"/>
        <v>0.1131663901040881</v>
      </c>
      <c r="I23">
        <f t="shared" si="3"/>
        <v>3.3505148394243067E-4</v>
      </c>
    </row>
    <row r="24" spans="1:9">
      <c r="A24" s="3" t="s">
        <v>100</v>
      </c>
      <c r="B24">
        <v>6.5</v>
      </c>
      <c r="C24" s="4">
        <v>1800</v>
      </c>
      <c r="D24">
        <f t="shared" si="0"/>
        <v>276.92307692307691</v>
      </c>
      <c r="E24" s="6">
        <f t="shared" si="1"/>
        <v>3.7655800876124968E-3</v>
      </c>
      <c r="F24" s="7">
        <f t="shared" si="4"/>
        <v>0.39191320756295844</v>
      </c>
      <c r="G24" s="8">
        <f t="shared" si="2"/>
        <v>1.9610801025795746E-3</v>
      </c>
      <c r="H24" s="8">
        <f t="shared" si="5"/>
        <v>0.11512747020666768</v>
      </c>
      <c r="I24">
        <f t="shared" si="3"/>
        <v>4.2197170745687518E-3</v>
      </c>
    </row>
    <row r="25" spans="1:9">
      <c r="A25" s="3" t="s">
        <v>126</v>
      </c>
      <c r="B25">
        <v>81.349999999999994</v>
      </c>
      <c r="C25" s="4">
        <v>22418</v>
      </c>
      <c r="D25">
        <f t="shared" si="0"/>
        <v>275.57467732022127</v>
      </c>
      <c r="E25" s="6">
        <f t="shared" si="1"/>
        <v>4.6898208002276086E-2</v>
      </c>
      <c r="F25" s="7">
        <f t="shared" si="4"/>
        <v>0.43881141556523451</v>
      </c>
      <c r="G25" s="8">
        <f t="shared" si="2"/>
        <v>2.454367174536129E-2</v>
      </c>
      <c r="H25" s="8">
        <f t="shared" si="5"/>
        <v>0.13967114195202895</v>
      </c>
      <c r="I25">
        <f t="shared" si="3"/>
        <v>2.9483677254894813E-4</v>
      </c>
    </row>
    <row r="26" spans="1:9">
      <c r="A26" s="3" t="s">
        <v>75</v>
      </c>
      <c r="B26">
        <v>5.18</v>
      </c>
      <c r="C26" s="4">
        <v>1338</v>
      </c>
      <c r="D26">
        <f t="shared" si="0"/>
        <v>258.3011583011583</v>
      </c>
      <c r="E26" s="6">
        <f t="shared" si="1"/>
        <v>2.7990811984586225E-3</v>
      </c>
      <c r="F26" s="7">
        <f t="shared" si="4"/>
        <v>0.44161049676369313</v>
      </c>
      <c r="G26" s="8">
        <f t="shared" si="2"/>
        <v>1.5628299894403378E-3</v>
      </c>
      <c r="H26" s="8">
        <f t="shared" si="5"/>
        <v>0.14123397194146931</v>
      </c>
      <c r="I26">
        <f t="shared" si="3"/>
        <v>1.1700759910421438E-3</v>
      </c>
    </row>
    <row r="27" spans="1:9">
      <c r="A27" s="3" t="s">
        <v>39</v>
      </c>
      <c r="B27">
        <v>19.260000000000002</v>
      </c>
      <c r="C27" s="4">
        <v>4725</v>
      </c>
      <c r="D27">
        <f t="shared" si="0"/>
        <v>245.32710280373828</v>
      </c>
      <c r="E27" s="6">
        <f t="shared" si="1"/>
        <v>9.8846477299828032E-3</v>
      </c>
      <c r="F27" s="7">
        <f t="shared" si="4"/>
        <v>0.45149514449367595</v>
      </c>
      <c r="G27" s="8">
        <f t="shared" si="2"/>
        <v>5.8108311962588631E-3</v>
      </c>
      <c r="H27" s="8">
        <f t="shared" si="5"/>
        <v>0.14704480313772816</v>
      </c>
      <c r="I27">
        <f t="shared" si="3"/>
        <v>1.9072895727230421E-4</v>
      </c>
    </row>
    <row r="28" spans="1:9">
      <c r="A28" s="3" t="s">
        <v>144</v>
      </c>
      <c r="B28">
        <v>3.13</v>
      </c>
      <c r="C28" s="4">
        <v>766</v>
      </c>
      <c r="D28">
        <f t="shared" si="0"/>
        <v>244.72843450479235</v>
      </c>
      <c r="E28" s="6">
        <f t="shared" si="1"/>
        <v>1.6024635261728737E-3</v>
      </c>
      <c r="F28" s="7">
        <f t="shared" si="4"/>
        <v>0.45309760801984883</v>
      </c>
      <c r="G28" s="8">
        <f t="shared" si="2"/>
        <v>9.4433549554985661E-4</v>
      </c>
      <c r="H28" s="8">
        <f t="shared" si="5"/>
        <v>0.14798913863327803</v>
      </c>
      <c r="I28">
        <f t="shared" si="3"/>
        <v>2.7605413910337939E-4</v>
      </c>
    </row>
    <row r="29" spans="1:9">
      <c r="A29" s="3" t="s">
        <v>86</v>
      </c>
      <c r="B29">
        <v>4.42</v>
      </c>
      <c r="C29" s="4">
        <v>1060</v>
      </c>
      <c r="D29">
        <f t="shared" si="0"/>
        <v>239.81900452488688</v>
      </c>
      <c r="E29" s="6">
        <f t="shared" si="1"/>
        <v>2.2175082738162479E-3</v>
      </c>
      <c r="F29" s="7">
        <f t="shared" si="4"/>
        <v>0.45531511629366506</v>
      </c>
      <c r="G29" s="8">
        <f t="shared" si="2"/>
        <v>1.3335344697541108E-3</v>
      </c>
      <c r="H29" s="8">
        <f t="shared" si="5"/>
        <v>0.14932267310303216</v>
      </c>
      <c r="I29">
        <f t="shared" si="3"/>
        <v>2.0939387697136991E-3</v>
      </c>
    </row>
    <row r="30" spans="1:9">
      <c r="A30" s="3" t="s">
        <v>21</v>
      </c>
      <c r="B30">
        <v>31.8</v>
      </c>
      <c r="C30" s="4">
        <v>7281</v>
      </c>
      <c r="D30">
        <f t="shared" si="0"/>
        <v>228.96226415094338</v>
      </c>
      <c r="E30" s="6">
        <f t="shared" si="1"/>
        <v>1.5231771454392549E-2</v>
      </c>
      <c r="F30" s="7">
        <f t="shared" si="4"/>
        <v>0.47054688774805759</v>
      </c>
      <c r="G30" s="8">
        <f t="shared" si="2"/>
        <v>9.5942072710816107E-3</v>
      </c>
      <c r="H30" s="8">
        <f t="shared" si="5"/>
        <v>0.15891688037411378</v>
      </c>
      <c r="I30">
        <f t="shared" si="3"/>
        <v>3.4507853555899304E-3</v>
      </c>
    </row>
    <row r="31" spans="1:9">
      <c r="A31" s="3" t="s">
        <v>82</v>
      </c>
      <c r="B31">
        <v>52.31</v>
      </c>
      <c r="C31" s="4">
        <v>11958</v>
      </c>
      <c r="D31">
        <f t="shared" si="0"/>
        <v>228.59873829095775</v>
      </c>
      <c r="E31" s="6">
        <f t="shared" si="1"/>
        <v>2.5016003715372354E-2</v>
      </c>
      <c r="F31" s="7">
        <f t="shared" si="4"/>
        <v>0.49556289146342991</v>
      </c>
      <c r="G31" s="8">
        <f t="shared" si="2"/>
        <v>1.5782169256298086E-2</v>
      </c>
      <c r="H31" s="8">
        <f t="shared" si="5"/>
        <v>0.17469904963041186</v>
      </c>
      <c r="I31">
        <f t="shared" si="3"/>
        <v>2.1088693474631687E-3</v>
      </c>
    </row>
    <row r="32" spans="1:9">
      <c r="A32" s="3" t="s">
        <v>29</v>
      </c>
      <c r="B32">
        <v>30.69</v>
      </c>
      <c r="C32" s="4">
        <v>6785</v>
      </c>
      <c r="D32">
        <f t="shared" si="0"/>
        <v>221.08178559791463</v>
      </c>
      <c r="E32" s="6">
        <f t="shared" si="1"/>
        <v>1.419414494136155E-2</v>
      </c>
      <c r="F32" s="7">
        <f t="shared" si="4"/>
        <v>0.50975703640479142</v>
      </c>
      <c r="G32" s="8">
        <f t="shared" si="2"/>
        <v>9.2593151304872535E-3</v>
      </c>
      <c r="H32" s="8">
        <f t="shared" si="5"/>
        <v>0.18395836476089911</v>
      </c>
      <c r="I32">
        <f t="shared" si="3"/>
        <v>1.5648819879059972E-3</v>
      </c>
    </row>
    <row r="33" spans="1:9">
      <c r="A33" s="3" t="s">
        <v>118</v>
      </c>
      <c r="B33">
        <v>21.16</v>
      </c>
      <c r="C33" s="4">
        <v>4390</v>
      </c>
      <c r="D33">
        <f t="shared" si="0"/>
        <v>207.46691871455576</v>
      </c>
      <c r="E33" s="6">
        <f t="shared" si="1"/>
        <v>9.1838314358993669E-3</v>
      </c>
      <c r="F33" s="7">
        <f t="shared" si="4"/>
        <v>0.51894086784069082</v>
      </c>
      <c r="G33" s="8">
        <f t="shared" si="2"/>
        <v>6.3840699954744303E-3</v>
      </c>
      <c r="H33" s="8">
        <f t="shared" si="5"/>
        <v>0.19034243475637352</v>
      </c>
      <c r="I33">
        <f t="shared" si="3"/>
        <v>1.9423256189926852E-3</v>
      </c>
    </row>
    <row r="34" spans="1:9">
      <c r="A34" s="3" t="s">
        <v>19</v>
      </c>
      <c r="B34">
        <v>25.73</v>
      </c>
      <c r="C34" s="4">
        <v>5239</v>
      </c>
      <c r="D34">
        <f t="shared" ref="D34:D65" si="6">C34/B34</f>
        <v>203.6144578313253</v>
      </c>
      <c r="E34" s="6">
        <f t="shared" si="1"/>
        <v>1.0959930043889928E-2</v>
      </c>
      <c r="F34" s="7">
        <f t="shared" si="4"/>
        <v>0.52990079788458078</v>
      </c>
      <c r="G34" s="8">
        <f t="shared" si="2"/>
        <v>7.762860159903455E-3</v>
      </c>
      <c r="H34" s="8">
        <f t="shared" si="5"/>
        <v>0.19810529491627699</v>
      </c>
      <c r="I34">
        <f t="shared" si="3"/>
        <v>5.0609482215646651E-4</v>
      </c>
    </row>
    <row r="35" spans="1:9">
      <c r="A35" s="3" t="s">
        <v>18</v>
      </c>
      <c r="B35">
        <v>6.38</v>
      </c>
      <c r="C35" s="4">
        <v>1240</v>
      </c>
      <c r="D35">
        <f t="shared" si="6"/>
        <v>194.35736677115989</v>
      </c>
      <c r="E35" s="6">
        <f t="shared" si="1"/>
        <v>2.5940662825774978E-3</v>
      </c>
      <c r="F35" s="7">
        <f t="shared" si="4"/>
        <v>0.5324948641671583</v>
      </c>
      <c r="G35" s="8">
        <f t="shared" si="2"/>
        <v>1.924875546839644E-3</v>
      </c>
      <c r="H35" s="8">
        <f t="shared" si="5"/>
        <v>0.20003017046311664</v>
      </c>
      <c r="I35">
        <f t="shared" si="3"/>
        <v>9.716005776686798E-4</v>
      </c>
    </row>
    <row r="36" spans="1:9">
      <c r="A36" s="3" t="s">
        <v>125</v>
      </c>
      <c r="B36">
        <v>12.2</v>
      </c>
      <c r="C36" s="4">
        <v>2362</v>
      </c>
      <c r="D36">
        <f t="shared" si="6"/>
        <v>193.6065573770492</v>
      </c>
      <c r="E36" s="6">
        <f t="shared" si="1"/>
        <v>4.941277870522621E-3</v>
      </c>
      <c r="F36" s="7">
        <f t="shared" si="4"/>
        <v>0.53743614203768098</v>
      </c>
      <c r="G36" s="8">
        <f t="shared" si="2"/>
        <v>3.6807965002262784E-3</v>
      </c>
      <c r="H36" s="8">
        <f t="shared" si="5"/>
        <v>0.20371096696334293</v>
      </c>
      <c r="I36">
        <f t="shared" si="3"/>
        <v>5.5758053499579963E-4</v>
      </c>
    </row>
    <row r="37" spans="1:9">
      <c r="A37" s="3" t="s">
        <v>107</v>
      </c>
      <c r="B37">
        <v>7</v>
      </c>
      <c r="C37" s="4">
        <v>1355</v>
      </c>
      <c r="D37">
        <f t="shared" si="6"/>
        <v>193.57142857142858</v>
      </c>
      <c r="E37" s="6">
        <f t="shared" si="1"/>
        <v>2.8346450103971851E-3</v>
      </c>
      <c r="F37" s="7">
        <f t="shared" si="4"/>
        <v>0.54027078704807818</v>
      </c>
      <c r="G37" s="8">
        <f t="shared" si="2"/>
        <v>2.1119324181626186E-3</v>
      </c>
      <c r="H37" s="8">
        <f t="shared" si="5"/>
        <v>0.20582289938150555</v>
      </c>
      <c r="I37">
        <f t="shared" si="3"/>
        <v>1.527549588511784E-3</v>
      </c>
    </row>
    <row r="38" spans="1:9">
      <c r="A38" s="3" t="s">
        <v>133</v>
      </c>
      <c r="B38">
        <v>19.05</v>
      </c>
      <c r="C38" s="3">
        <v>3664</v>
      </c>
      <c r="D38">
        <f t="shared" si="6"/>
        <v>192.33595800524932</v>
      </c>
      <c r="E38" s="6">
        <f t="shared" si="1"/>
        <v>7.6650474672289937E-3</v>
      </c>
      <c r="F38" s="7">
        <f t="shared" si="4"/>
        <v>0.54793583451530714</v>
      </c>
      <c r="G38" s="8">
        <f t="shared" si="2"/>
        <v>5.7474732237139843E-3</v>
      </c>
      <c r="H38" s="8">
        <f t="shared" si="5"/>
        <v>0.21157037260521955</v>
      </c>
      <c r="I38">
        <f t="shared" si="3"/>
        <v>1.2608770840946137E-3</v>
      </c>
    </row>
    <row r="39" spans="1:9">
      <c r="A39" s="3" t="s">
        <v>88</v>
      </c>
      <c r="B39">
        <v>15.71</v>
      </c>
      <c r="C39" s="4">
        <v>3019</v>
      </c>
      <c r="D39">
        <f t="shared" si="6"/>
        <v>192.17059197963079</v>
      </c>
      <c r="E39" s="6">
        <f t="shared" si="1"/>
        <v>6.3157146025011818E-3</v>
      </c>
      <c r="F39" s="7">
        <f t="shared" si="4"/>
        <v>0.55425154911780827</v>
      </c>
      <c r="G39" s="8">
        <f t="shared" si="2"/>
        <v>4.739779755619249E-3</v>
      </c>
      <c r="H39" s="8">
        <f t="shared" si="5"/>
        <v>0.21631015236083881</v>
      </c>
      <c r="I39">
        <f t="shared" si="3"/>
        <v>2.1618155835311514E-3</v>
      </c>
    </row>
    <row r="40" spans="1:9">
      <c r="A40" s="3" t="s">
        <v>130</v>
      </c>
      <c r="B40">
        <v>26.74</v>
      </c>
      <c r="C40" s="4">
        <v>5104</v>
      </c>
      <c r="D40">
        <f t="shared" si="6"/>
        <v>190.87509349289456</v>
      </c>
      <c r="E40" s="6">
        <f t="shared" si="1"/>
        <v>1.067751153731899E-2</v>
      </c>
      <c r="F40" s="7">
        <f t="shared" si="4"/>
        <v>0.56492906065512727</v>
      </c>
      <c r="G40" s="8">
        <f t="shared" si="2"/>
        <v>8.0675818373812033E-3</v>
      </c>
      <c r="H40" s="8">
        <f t="shared" si="5"/>
        <v>0.22437773419822002</v>
      </c>
      <c r="I40">
        <f t="shared" si="3"/>
        <v>3.2628835719389349E-4</v>
      </c>
    </row>
    <row r="41" spans="1:9">
      <c r="A41" s="3" t="s">
        <v>81</v>
      </c>
      <c r="B41">
        <v>3.9</v>
      </c>
      <c r="C41" s="4">
        <v>721</v>
      </c>
      <c r="D41">
        <f t="shared" si="6"/>
        <v>184.87179487179489</v>
      </c>
      <c r="E41" s="6">
        <f t="shared" si="1"/>
        <v>1.5083240239825613E-3</v>
      </c>
      <c r="F41" s="7">
        <f t="shared" si="4"/>
        <v>0.56643738467910987</v>
      </c>
      <c r="G41" s="8">
        <f t="shared" si="2"/>
        <v>1.1766480615477447E-3</v>
      </c>
      <c r="H41" s="8">
        <f t="shared" si="5"/>
        <v>0.22555438225976776</v>
      </c>
      <c r="I41">
        <f t="shared" si="3"/>
        <v>5.5441866207933677E-4</v>
      </c>
    </row>
    <row r="42" spans="1:9">
      <c r="A42" s="3" t="s">
        <v>55</v>
      </c>
      <c r="B42">
        <v>6.32</v>
      </c>
      <c r="C42" s="4">
        <v>1114</v>
      </c>
      <c r="D42">
        <f t="shared" si="6"/>
        <v>176.26582278481013</v>
      </c>
      <c r="E42" s="6">
        <f t="shared" si="1"/>
        <v>2.3304756764446228E-3</v>
      </c>
      <c r="F42" s="7">
        <f t="shared" si="4"/>
        <v>0.56876786035555449</v>
      </c>
      <c r="G42" s="8">
        <f t="shared" si="2"/>
        <v>1.9067732689696788E-3</v>
      </c>
      <c r="H42" s="8">
        <f t="shared" si="5"/>
        <v>0.22746115552873744</v>
      </c>
      <c r="I42">
        <f t="shared" si="3"/>
        <v>4.549445615894071E-3</v>
      </c>
    </row>
    <row r="43" spans="1:9">
      <c r="A43" s="3" t="s">
        <v>30</v>
      </c>
      <c r="B43">
        <v>51.81</v>
      </c>
      <c r="C43" s="4">
        <v>9123</v>
      </c>
      <c r="D43">
        <f t="shared" si="6"/>
        <v>176.0856977417487</v>
      </c>
      <c r="E43" s="6">
        <f t="shared" si="1"/>
        <v>1.9085215077382672E-2</v>
      </c>
      <c r="F43" s="7">
        <f t="shared" si="4"/>
        <v>0.58785307543293719</v>
      </c>
      <c r="G43" s="8">
        <f t="shared" si="2"/>
        <v>1.563131694071504E-2</v>
      </c>
      <c r="H43" s="8">
        <f t="shared" si="5"/>
        <v>0.24309247246945248</v>
      </c>
      <c r="I43">
        <f t="shared" si="3"/>
        <v>1.1774692042865464E-3</v>
      </c>
    </row>
    <row r="44" spans="1:9">
      <c r="A44" s="3" t="s">
        <v>109</v>
      </c>
      <c r="B44">
        <v>13.36</v>
      </c>
      <c r="C44" s="4">
        <v>2344</v>
      </c>
      <c r="D44">
        <f t="shared" si="6"/>
        <v>175.44910179640721</v>
      </c>
      <c r="E44" s="6">
        <f t="shared" si="1"/>
        <v>4.9036220696464959E-3</v>
      </c>
      <c r="F44" s="7">
        <f t="shared" si="4"/>
        <v>0.59275669750258364</v>
      </c>
      <c r="G44" s="8">
        <f t="shared" si="2"/>
        <v>4.0307738723789404E-3</v>
      </c>
      <c r="H44" s="8">
        <f t="shared" si="5"/>
        <v>0.24712324634183142</v>
      </c>
      <c r="I44">
        <f t="shared" si="3"/>
        <v>6.2384360451522847E-4</v>
      </c>
    </row>
    <row r="45" spans="1:9">
      <c r="A45" s="3" t="s">
        <v>64</v>
      </c>
      <c r="B45">
        <v>7.07</v>
      </c>
      <c r="C45" s="4">
        <v>1239</v>
      </c>
      <c r="D45">
        <f t="shared" si="6"/>
        <v>175.24752475247524</v>
      </c>
      <c r="E45" s="6">
        <f t="shared" si="1"/>
        <v>2.5919742936399352E-3</v>
      </c>
      <c r="F45" s="7">
        <f t="shared" si="4"/>
        <v>0.59534867179622353</v>
      </c>
      <c r="G45" s="8">
        <f t="shared" si="2"/>
        <v>2.1330517423442451E-3</v>
      </c>
      <c r="H45" s="8">
        <f t="shared" si="5"/>
        <v>0.24925629808417565</v>
      </c>
      <c r="I45">
        <f t="shared" si="3"/>
        <v>2.4748597667294536E-3</v>
      </c>
    </row>
    <row r="46" spans="1:9">
      <c r="A46" s="3" t="s">
        <v>20</v>
      </c>
      <c r="B46">
        <v>27.89</v>
      </c>
      <c r="C46" s="4">
        <v>4861</v>
      </c>
      <c r="D46">
        <f t="shared" si="6"/>
        <v>174.29186088203656</v>
      </c>
      <c r="E46" s="6">
        <f t="shared" si="1"/>
        <v>1.0169158225491304E-2</v>
      </c>
      <c r="F46" s="7">
        <f t="shared" si="4"/>
        <v>0.60551783002171478</v>
      </c>
      <c r="G46" s="8">
        <f t="shared" si="2"/>
        <v>8.4145421632222054E-3</v>
      </c>
      <c r="H46" s="8">
        <f t="shared" si="5"/>
        <v>0.25767084024739784</v>
      </c>
      <c r="I46">
        <f t="shared" si="3"/>
        <v>2.2268189279394668E-3</v>
      </c>
    </row>
    <row r="47" spans="1:9">
      <c r="A47" s="3" t="s">
        <v>44</v>
      </c>
      <c r="B47">
        <v>23.44</v>
      </c>
      <c r="C47" s="4">
        <v>3813</v>
      </c>
      <c r="D47">
        <f t="shared" si="6"/>
        <v>162.6706484641638</v>
      </c>
      <c r="E47" s="6">
        <f t="shared" si="1"/>
        <v>7.9767538189258053E-3</v>
      </c>
      <c r="F47" s="7">
        <f t="shared" si="4"/>
        <v>0.61349458384064059</v>
      </c>
      <c r="G47" s="8">
        <f t="shared" si="2"/>
        <v>7.071956554533112E-3</v>
      </c>
      <c r="H47" s="8">
        <f t="shared" si="5"/>
        <v>0.26474279680193097</v>
      </c>
      <c r="I47">
        <f t="shared" si="3"/>
        <v>6.468682386275848E-4</v>
      </c>
    </row>
    <row r="48" spans="1:9">
      <c r="A48" s="3" t="s">
        <v>79</v>
      </c>
      <c r="B48">
        <v>6.49</v>
      </c>
      <c r="C48" s="4">
        <v>1001</v>
      </c>
      <c r="D48">
        <f t="shared" si="6"/>
        <v>154.23728813559322</v>
      </c>
      <c r="E48" s="6">
        <f t="shared" si="1"/>
        <v>2.0940809265000606E-3</v>
      </c>
      <c r="F48" s="7">
        <f t="shared" si="4"/>
        <v>0.61558866476714069</v>
      </c>
      <c r="G48" s="8">
        <f t="shared" si="2"/>
        <v>1.9580630562679138E-3</v>
      </c>
      <c r="H48" s="8">
        <f t="shared" si="5"/>
        <v>0.26670085985819886</v>
      </c>
      <c r="I48">
        <f t="shared" si="3"/>
        <v>7.6429719188569889E-4</v>
      </c>
    </row>
    <row r="49" spans="1:9">
      <c r="A49" s="3" t="s">
        <v>62</v>
      </c>
      <c r="B49">
        <v>7.66</v>
      </c>
      <c r="C49" s="4">
        <v>1180</v>
      </c>
      <c r="D49">
        <f t="shared" si="6"/>
        <v>154.04699738903395</v>
      </c>
      <c r="E49" s="6">
        <f t="shared" si="1"/>
        <v>2.4685469463237479E-3</v>
      </c>
      <c r="F49" s="7">
        <f t="shared" si="4"/>
        <v>0.61805721171346439</v>
      </c>
      <c r="G49" s="8">
        <f t="shared" si="2"/>
        <v>2.3110574747322371E-3</v>
      </c>
      <c r="H49" s="8">
        <f t="shared" si="5"/>
        <v>0.26901191733293112</v>
      </c>
      <c r="I49">
        <f t="shared" si="3"/>
        <v>7.1660411076945874E-4</v>
      </c>
    </row>
    <row r="50" spans="1:9">
      <c r="A50" s="3" t="s">
        <v>76</v>
      </c>
      <c r="B50">
        <v>7.03</v>
      </c>
      <c r="C50" s="4">
        <v>1056</v>
      </c>
      <c r="D50">
        <f t="shared" si="6"/>
        <v>150.21337126600284</v>
      </c>
      <c r="E50" s="6">
        <f t="shared" si="1"/>
        <v>2.2091403180659981E-3</v>
      </c>
      <c r="F50" s="7">
        <f t="shared" si="4"/>
        <v>0.62026635203153035</v>
      </c>
      <c r="G50" s="8">
        <f t="shared" si="2"/>
        <v>2.1209835570976015E-3</v>
      </c>
      <c r="H50" s="8">
        <f t="shared" si="5"/>
        <v>0.27113290089002873</v>
      </c>
      <c r="I50">
        <f t="shared" si="3"/>
        <v>1.414498607311937E-3</v>
      </c>
    </row>
    <row r="51" spans="1:9">
      <c r="A51" s="3" t="s">
        <v>131</v>
      </c>
      <c r="B51">
        <v>13.86</v>
      </c>
      <c r="C51" s="4">
        <v>2079</v>
      </c>
      <c r="D51">
        <f t="shared" si="6"/>
        <v>150</v>
      </c>
      <c r="E51" s="6">
        <f t="shared" si="1"/>
        <v>4.349245001192434E-3</v>
      </c>
      <c r="F51" s="7">
        <f t="shared" si="4"/>
        <v>0.62461559703272274</v>
      </c>
      <c r="G51" s="8">
        <f t="shared" si="2"/>
        <v>4.1816261879619853E-3</v>
      </c>
      <c r="H51" s="8">
        <f t="shared" si="5"/>
        <v>0.2753145270779907</v>
      </c>
      <c r="I51">
        <f t="shared" si="3"/>
        <v>5.2407258991941374E-3</v>
      </c>
    </row>
    <row r="52" spans="1:9">
      <c r="A52" s="3" t="s">
        <v>74</v>
      </c>
      <c r="B52">
        <v>51.12</v>
      </c>
      <c r="C52" s="4">
        <v>7627</v>
      </c>
      <c r="D52">
        <f t="shared" si="6"/>
        <v>149.197965571205</v>
      </c>
      <c r="E52" s="6">
        <f t="shared" si="1"/>
        <v>1.5955599626789174E-2</v>
      </c>
      <c r="F52" s="7">
        <f t="shared" si="4"/>
        <v>0.6405711966595119</v>
      </c>
      <c r="G52" s="8">
        <f t="shared" si="2"/>
        <v>1.5423140745210439E-2</v>
      </c>
      <c r="H52" s="8">
        <f t="shared" si="5"/>
        <v>0.29073766782320115</v>
      </c>
      <c r="I52">
        <f t="shared" si="3"/>
        <v>3.5231687156295766E-3</v>
      </c>
    </row>
    <row r="53" spans="1:9">
      <c r="A53" s="3" t="s">
        <v>137</v>
      </c>
      <c r="B53">
        <v>33.549999999999997</v>
      </c>
      <c r="C53" s="4">
        <v>4868</v>
      </c>
      <c r="D53">
        <f t="shared" si="6"/>
        <v>145.09687034277201</v>
      </c>
      <c r="E53" s="6">
        <f t="shared" si="1"/>
        <v>1.0183802148054241E-2</v>
      </c>
      <c r="F53" s="7">
        <f t="shared" si="4"/>
        <v>0.65075499880756615</v>
      </c>
      <c r="G53" s="8">
        <f t="shared" si="2"/>
        <v>1.0122190375622266E-2</v>
      </c>
      <c r="H53" s="8">
        <f t="shared" si="5"/>
        <v>0.30085985819882344</v>
      </c>
      <c r="I53">
        <f t="shared" si="3"/>
        <v>4.55831734681722E-4</v>
      </c>
    </row>
    <row r="54" spans="1:9">
      <c r="A54" s="3" t="s">
        <v>50</v>
      </c>
      <c r="B54">
        <v>4.29</v>
      </c>
      <c r="C54" s="4">
        <v>614</v>
      </c>
      <c r="D54">
        <f t="shared" si="6"/>
        <v>143.12354312354313</v>
      </c>
      <c r="E54" s="6">
        <f t="shared" si="1"/>
        <v>1.2844812076633738E-3</v>
      </c>
      <c r="F54" s="7">
        <f t="shared" si="4"/>
        <v>0.65203948001522949</v>
      </c>
      <c r="G54" s="8">
        <f t="shared" si="2"/>
        <v>1.2943128677025191E-3</v>
      </c>
      <c r="H54" s="8">
        <f t="shared" si="5"/>
        <v>0.30215417106652598</v>
      </c>
      <c r="I54">
        <f t="shared" si="3"/>
        <v>2.1215113417014653E-3</v>
      </c>
    </row>
    <row r="55" spans="1:9">
      <c r="A55" s="3" t="s">
        <v>59</v>
      </c>
      <c r="B55">
        <v>19.809999999999999</v>
      </c>
      <c r="C55" s="4">
        <v>2809</v>
      </c>
      <c r="D55">
        <f t="shared" si="6"/>
        <v>141.79707218576476</v>
      </c>
      <c r="E55" s="6">
        <f t="shared" si="1"/>
        <v>5.8763969256130574E-3</v>
      </c>
      <c r="F55" s="7">
        <f t="shared" si="4"/>
        <v>0.65791587694084253</v>
      </c>
      <c r="G55" s="8">
        <f t="shared" si="2"/>
        <v>5.9767687434002107E-3</v>
      </c>
      <c r="H55" s="8">
        <f t="shared" si="5"/>
        <v>0.30813093980992617</v>
      </c>
      <c r="I55">
        <f t="shared" si="3"/>
        <v>1.5644163917679643E-3</v>
      </c>
    </row>
    <row r="56" spans="1:9">
      <c r="A56" s="3" t="s">
        <v>143</v>
      </c>
      <c r="B56">
        <v>14.36</v>
      </c>
      <c r="C56" s="4">
        <v>1995</v>
      </c>
      <c r="D56">
        <f t="shared" si="6"/>
        <v>138.92757660167132</v>
      </c>
      <c r="E56" s="6">
        <f t="shared" si="1"/>
        <v>4.1735179304371837E-3</v>
      </c>
      <c r="F56" s="7">
        <f t="shared" si="4"/>
        <v>0.66208939487127971</v>
      </c>
      <c r="G56" s="8">
        <f t="shared" si="2"/>
        <v>4.3324785035450293E-3</v>
      </c>
      <c r="H56" s="8">
        <f t="shared" si="5"/>
        <v>0.31246341831347119</v>
      </c>
      <c r="I56">
        <f t="shared" si="3"/>
        <v>1.3775716668688598E-3</v>
      </c>
    </row>
    <row r="57" spans="1:9">
      <c r="A57" s="3" t="s">
        <v>96</v>
      </c>
      <c r="B57">
        <v>12.6</v>
      </c>
      <c r="C57" s="4">
        <v>1743</v>
      </c>
      <c r="D57">
        <f t="shared" si="6"/>
        <v>138.33333333333334</v>
      </c>
      <c r="E57" s="6">
        <f t="shared" si="1"/>
        <v>3.6463367181714342E-3</v>
      </c>
      <c r="F57" s="7">
        <f t="shared" si="4"/>
        <v>0.6657357315894511</v>
      </c>
      <c r="G57" s="8">
        <f t="shared" si="2"/>
        <v>3.8014783526927136E-3</v>
      </c>
      <c r="H57" s="8">
        <f t="shared" si="5"/>
        <v>0.31626489666616392</v>
      </c>
      <c r="I57">
        <f t="shared" si="3"/>
        <v>2.8123981960123945E-3</v>
      </c>
    </row>
    <row r="58" spans="1:9">
      <c r="A58" s="3" t="s">
        <v>127</v>
      </c>
      <c r="B58">
        <v>25.35</v>
      </c>
      <c r="C58" s="4">
        <v>3445</v>
      </c>
      <c r="D58">
        <f t="shared" si="6"/>
        <v>135.89743589743588</v>
      </c>
      <c r="E58" s="6">
        <f t="shared" si="1"/>
        <v>7.2069018899028059E-3</v>
      </c>
      <c r="F58" s="7">
        <f t="shared" si="4"/>
        <v>0.6729426334793539</v>
      </c>
      <c r="G58" s="8">
        <f t="shared" si="2"/>
        <v>7.6482124000603413E-3</v>
      </c>
      <c r="H58" s="8">
        <f t="shared" si="5"/>
        <v>0.32391310906622428</v>
      </c>
      <c r="I58">
        <f t="shared" si="3"/>
        <v>4.1369144987735973E-3</v>
      </c>
    </row>
    <row r="59" spans="1:9">
      <c r="A59" s="3" t="s">
        <v>119</v>
      </c>
      <c r="B59">
        <v>36.82</v>
      </c>
      <c r="C59" s="4">
        <v>4927</v>
      </c>
      <c r="D59">
        <f t="shared" si="6"/>
        <v>133.81314502987507</v>
      </c>
      <c r="E59" s="6">
        <f t="shared" si="1"/>
        <v>1.0307229495370428E-2</v>
      </c>
      <c r="F59" s="7">
        <f t="shared" si="4"/>
        <v>0.68324986297472434</v>
      </c>
      <c r="G59" s="8">
        <f t="shared" si="2"/>
        <v>1.1108764519535375E-2</v>
      </c>
      <c r="H59" s="8">
        <f t="shared" si="5"/>
        <v>0.33502187358575963</v>
      </c>
      <c r="I59">
        <f t="shared" si="3"/>
        <v>2.5438401433701685E-3</v>
      </c>
    </row>
    <row r="60" spans="1:9">
      <c r="A60" s="3" t="s">
        <v>23</v>
      </c>
      <c r="B60">
        <v>21.85</v>
      </c>
      <c r="C60" s="4">
        <v>2797</v>
      </c>
      <c r="D60">
        <f t="shared" si="6"/>
        <v>128.00915331807781</v>
      </c>
      <c r="E60" s="6">
        <f t="shared" si="1"/>
        <v>5.8512930583623076E-3</v>
      </c>
      <c r="F60" s="7">
        <f t="shared" si="4"/>
        <v>0.68910115603308664</v>
      </c>
      <c r="G60" s="8">
        <f t="shared" si="2"/>
        <v>6.5922461909790316E-3</v>
      </c>
      <c r="H60" s="8">
        <f t="shared" si="5"/>
        <v>0.34161411977673867</v>
      </c>
      <c r="I60">
        <f t="shared" si="3"/>
        <v>6.1599613712745582E-4</v>
      </c>
    </row>
    <row r="61" spans="1:9">
      <c r="A61" s="3" t="s">
        <v>139</v>
      </c>
      <c r="B61">
        <v>5.07</v>
      </c>
      <c r="C61" s="4">
        <v>613</v>
      </c>
      <c r="D61">
        <f t="shared" si="6"/>
        <v>120.90729783037474</v>
      </c>
      <c r="E61" s="6">
        <f t="shared" si="1"/>
        <v>1.2823892187258114E-3</v>
      </c>
      <c r="F61" s="7">
        <f t="shared" si="4"/>
        <v>0.69038354525181245</v>
      </c>
      <c r="G61" s="8">
        <f t="shared" si="2"/>
        <v>1.5296424800120682E-3</v>
      </c>
      <c r="H61" s="8">
        <f t="shared" si="5"/>
        <v>0.34314376225675075</v>
      </c>
      <c r="I61">
        <f t="shared" si="3"/>
        <v>6.9539335004012437E-4</v>
      </c>
    </row>
    <row r="62" spans="1:9">
      <c r="A62" s="3" t="s">
        <v>123</v>
      </c>
      <c r="B62">
        <v>5.72</v>
      </c>
      <c r="C62" s="4">
        <v>691</v>
      </c>
      <c r="D62">
        <f t="shared" si="6"/>
        <v>120.80419580419581</v>
      </c>
      <c r="E62" s="6">
        <f t="shared" si="1"/>
        <v>1.4455643558556862E-3</v>
      </c>
      <c r="F62" s="7">
        <f t="shared" si="4"/>
        <v>0.69182910960766808</v>
      </c>
      <c r="G62" s="8">
        <f t="shared" si="2"/>
        <v>1.7257504902700256E-3</v>
      </c>
      <c r="H62" s="8">
        <f t="shared" si="5"/>
        <v>0.34486951274702077</v>
      </c>
      <c r="I62">
        <f t="shared" si="3"/>
        <v>8.6576244233391164E-4</v>
      </c>
    </row>
    <row r="63" spans="1:9">
      <c r="A63" s="3" t="s">
        <v>89</v>
      </c>
      <c r="B63">
        <v>7.11</v>
      </c>
      <c r="C63" s="4">
        <v>857</v>
      </c>
      <c r="D63">
        <f t="shared" si="6"/>
        <v>120.53445850914204</v>
      </c>
      <c r="E63" s="6">
        <f t="shared" si="1"/>
        <v>1.7928345194910609E-3</v>
      </c>
      <c r="F63" s="7">
        <f t="shared" si="4"/>
        <v>0.69362194412715916</v>
      </c>
      <c r="G63" s="8">
        <f t="shared" si="2"/>
        <v>2.1451199275908887E-3</v>
      </c>
      <c r="H63" s="8">
        <f t="shared" si="5"/>
        <v>0.34701463267461163</v>
      </c>
      <c r="I63">
        <f t="shared" si="3"/>
        <v>1.6822288584483203E-3</v>
      </c>
    </row>
    <row r="64" spans="1:9">
      <c r="A64" s="3" t="s">
        <v>83</v>
      </c>
      <c r="B64">
        <v>13.53</v>
      </c>
      <c r="C64" s="4">
        <v>1583</v>
      </c>
      <c r="D64">
        <f t="shared" si="6"/>
        <v>116.99926090169993</v>
      </c>
      <c r="E64" s="6">
        <f t="shared" si="1"/>
        <v>3.3116184881614346E-3</v>
      </c>
      <c r="F64" s="7">
        <f t="shared" si="4"/>
        <v>0.69693356261532058</v>
      </c>
      <c r="G64" s="8">
        <f t="shared" si="2"/>
        <v>4.0820636596771761E-3</v>
      </c>
      <c r="H64" s="8">
        <f t="shared" si="5"/>
        <v>0.3510966963342888</v>
      </c>
      <c r="I64">
        <f t="shared" si="3"/>
        <v>9.8191581567264041E-4</v>
      </c>
    </row>
    <row r="65" spans="1:9">
      <c r="A65" s="3" t="s">
        <v>70</v>
      </c>
      <c r="B65">
        <v>7.88</v>
      </c>
      <c r="C65" s="4">
        <v>919</v>
      </c>
      <c r="D65">
        <f t="shared" si="6"/>
        <v>116.6243654822335</v>
      </c>
      <c r="E65" s="6">
        <f t="shared" si="1"/>
        <v>1.9225378336199359E-3</v>
      </c>
      <c r="F65" s="7">
        <f t="shared" si="4"/>
        <v>0.69885610044894053</v>
      </c>
      <c r="G65" s="8">
        <f t="shared" si="2"/>
        <v>2.3774324935887767E-3</v>
      </c>
      <c r="H65" s="8">
        <f t="shared" si="5"/>
        <v>0.3534741288278776</v>
      </c>
      <c r="I65">
        <f t="shared" si="3"/>
        <v>1.0383453442879276E-3</v>
      </c>
    </row>
    <row r="66" spans="1:9">
      <c r="A66" s="3" t="s">
        <v>122</v>
      </c>
      <c r="B66">
        <v>8.33</v>
      </c>
      <c r="C66" s="4">
        <v>971</v>
      </c>
      <c r="D66">
        <f t="shared" ref="D66:D97" si="7">C66/B66</f>
        <v>116.56662665066027</v>
      </c>
      <c r="E66" s="6">
        <f t="shared" si="1"/>
        <v>2.0313212583731857E-3</v>
      </c>
      <c r="F66" s="7">
        <f t="shared" si="4"/>
        <v>0.70088742170731366</v>
      </c>
      <c r="G66" s="8">
        <f t="shared" si="2"/>
        <v>2.5131995776135163E-3</v>
      </c>
      <c r="H66" s="8">
        <f t="shared" si="5"/>
        <v>0.35598732840549113</v>
      </c>
      <c r="I66">
        <f t="shared" si="3"/>
        <v>3.1381771859315122E-3</v>
      </c>
    </row>
    <row r="67" spans="1:9">
      <c r="A67" s="3" t="s">
        <v>84</v>
      </c>
      <c r="B67">
        <v>25.11</v>
      </c>
      <c r="C67" s="4">
        <v>2916</v>
      </c>
      <c r="D67">
        <f t="shared" si="7"/>
        <v>116.12903225806451</v>
      </c>
      <c r="E67" s="6">
        <f t="shared" ref="E67:E130" si="8">C67/478014</f>
        <v>6.1002397419322443E-3</v>
      </c>
      <c r="F67" s="7">
        <f t="shared" si="4"/>
        <v>0.70698766144924585</v>
      </c>
      <c r="G67" s="8">
        <f t="shared" ref="G67:G130" si="9">B67/3314.5</f>
        <v>7.5758032885804797E-3</v>
      </c>
      <c r="H67" s="8">
        <f t="shared" si="5"/>
        <v>0.36356313169407162</v>
      </c>
      <c r="I67">
        <f t="shared" ref="I67:I130" si="10">F67*H68-F68*H67</f>
        <v>3.0134453956233154E-3</v>
      </c>
    </row>
    <row r="68" spans="1:9">
      <c r="A68" s="3" t="s">
        <v>71</v>
      </c>
      <c r="B68">
        <v>23.78</v>
      </c>
      <c r="C68" s="4">
        <v>2707</v>
      </c>
      <c r="D68">
        <f t="shared" si="7"/>
        <v>113.83515559293524</v>
      </c>
      <c r="E68" s="6">
        <f t="shared" si="8"/>
        <v>5.6630140539816829E-3</v>
      </c>
      <c r="F68" s="7">
        <f t="shared" ref="F68:F131" si="11">F67+E68</f>
        <v>0.71265067550322758</v>
      </c>
      <c r="G68" s="8">
        <f t="shared" si="9"/>
        <v>7.1745361291295825E-3</v>
      </c>
      <c r="H68" s="8">
        <f t="shared" ref="H68:H131" si="12">H67+G68</f>
        <v>0.37073766782320122</v>
      </c>
      <c r="I68">
        <f t="shared" si="10"/>
        <v>2.4636532448702453E-3</v>
      </c>
    </row>
    <row r="69" spans="1:9">
      <c r="A69" s="3" t="s">
        <v>92</v>
      </c>
      <c r="B69">
        <v>19.34</v>
      </c>
      <c r="C69" s="4">
        <v>2185</v>
      </c>
      <c r="D69">
        <f t="shared" si="7"/>
        <v>112.97828335056877</v>
      </c>
      <c r="E69" s="6">
        <f t="shared" si="8"/>
        <v>4.5709958285740588E-3</v>
      </c>
      <c r="F69" s="7">
        <f t="shared" si="11"/>
        <v>0.71722167133180159</v>
      </c>
      <c r="G69" s="8">
        <f t="shared" si="9"/>
        <v>5.8349675667521495E-3</v>
      </c>
      <c r="H69" s="8">
        <f t="shared" si="12"/>
        <v>0.37657263538995339</v>
      </c>
      <c r="I69">
        <f t="shared" si="10"/>
        <v>1.0386289320234443E-3</v>
      </c>
    </row>
    <row r="70" spans="1:9">
      <c r="A70" s="3" t="s">
        <v>58</v>
      </c>
      <c r="B70">
        <v>8.08</v>
      </c>
      <c r="C70" s="4">
        <v>901</v>
      </c>
      <c r="D70">
        <f t="shared" si="7"/>
        <v>111.50990099009901</v>
      </c>
      <c r="E70" s="6">
        <f t="shared" si="8"/>
        <v>1.8848820327438108E-3</v>
      </c>
      <c r="F70" s="7">
        <f t="shared" si="11"/>
        <v>0.71910655336454543</v>
      </c>
      <c r="G70" s="8">
        <f t="shared" si="9"/>
        <v>2.4377734198219943E-3</v>
      </c>
      <c r="H70" s="8">
        <f t="shared" si="12"/>
        <v>0.37901040880977538</v>
      </c>
      <c r="I70">
        <f t="shared" si="10"/>
        <v>3.4488806578870101E-3</v>
      </c>
    </row>
    <row r="71" spans="1:9">
      <c r="A71" s="3" t="s">
        <v>27</v>
      </c>
      <c r="B71">
        <v>26.63</v>
      </c>
      <c r="C71" s="4">
        <v>2937</v>
      </c>
      <c r="D71">
        <f t="shared" si="7"/>
        <v>110.28914757791965</v>
      </c>
      <c r="E71" s="6">
        <f t="shared" si="8"/>
        <v>6.1441715096210575E-3</v>
      </c>
      <c r="F71" s="7">
        <f t="shared" si="11"/>
        <v>0.72525072487416653</v>
      </c>
      <c r="G71" s="8">
        <f t="shared" si="9"/>
        <v>8.0343943279529342E-3</v>
      </c>
      <c r="H71" s="8">
        <f t="shared" si="12"/>
        <v>0.38704480313772832</v>
      </c>
      <c r="I71">
        <f t="shared" si="10"/>
        <v>3.875555248625262E-3</v>
      </c>
    </row>
    <row r="72" spans="1:9">
      <c r="A72" s="3" t="s">
        <v>134</v>
      </c>
      <c r="B72">
        <v>29.79</v>
      </c>
      <c r="C72" s="4">
        <v>3264</v>
      </c>
      <c r="D72">
        <f t="shared" si="7"/>
        <v>109.56696878147029</v>
      </c>
      <c r="E72" s="6">
        <f t="shared" si="8"/>
        <v>6.8282518922039943E-3</v>
      </c>
      <c r="F72" s="7">
        <f t="shared" si="11"/>
        <v>0.73207897676637057</v>
      </c>
      <c r="G72" s="8">
        <f t="shared" si="9"/>
        <v>8.9877809624377726E-3</v>
      </c>
      <c r="H72" s="8">
        <f t="shared" si="12"/>
        <v>0.39603258410016612</v>
      </c>
      <c r="I72">
        <f t="shared" si="10"/>
        <v>5.3026867740552097E-4</v>
      </c>
    </row>
    <row r="73" spans="1:9">
      <c r="A73" s="3" t="s">
        <v>115</v>
      </c>
      <c r="B73">
        <v>4.04</v>
      </c>
      <c r="C73" s="4">
        <v>437</v>
      </c>
      <c r="D73">
        <f t="shared" si="7"/>
        <v>108.16831683168317</v>
      </c>
      <c r="E73" s="6">
        <f t="shared" si="8"/>
        <v>9.1419916571481175E-4</v>
      </c>
      <c r="F73" s="7">
        <f t="shared" si="11"/>
        <v>0.73299317593208535</v>
      </c>
      <c r="G73" s="8">
        <f t="shared" si="9"/>
        <v>1.2188867099109971E-3</v>
      </c>
      <c r="H73" s="8">
        <f t="shared" si="12"/>
        <v>0.39725147081007711</v>
      </c>
      <c r="I73">
        <f t="shared" si="10"/>
        <v>1.570732639387673E-4</v>
      </c>
    </row>
    <row r="74" spans="1:9">
      <c r="A74" s="3" t="s">
        <v>142</v>
      </c>
      <c r="B74">
        <v>1.18</v>
      </c>
      <c r="C74" s="4">
        <v>125</v>
      </c>
      <c r="D74">
        <f t="shared" si="7"/>
        <v>105.93220338983052</v>
      </c>
      <c r="E74" s="6">
        <f t="shared" si="8"/>
        <v>2.6149861719531226E-4</v>
      </c>
      <c r="F74" s="7">
        <f t="shared" si="11"/>
        <v>0.73325467454928062</v>
      </c>
      <c r="G74" s="8">
        <f t="shared" si="9"/>
        <v>3.5601146477598429E-4</v>
      </c>
      <c r="H74" s="8">
        <f t="shared" si="12"/>
        <v>0.3976074822748531</v>
      </c>
      <c r="I74">
        <f t="shared" si="10"/>
        <v>6.1898298861312595E-4</v>
      </c>
    </row>
    <row r="75" spans="1:9">
      <c r="A75" s="3" t="s">
        <v>52</v>
      </c>
      <c r="B75">
        <v>4.5199999999999996</v>
      </c>
      <c r="C75" s="4">
        <v>458</v>
      </c>
      <c r="D75">
        <f t="shared" si="7"/>
        <v>101.32743362831859</v>
      </c>
      <c r="E75" s="6">
        <f t="shared" si="8"/>
        <v>9.5813093340362421E-4</v>
      </c>
      <c r="F75" s="7">
        <f t="shared" si="11"/>
        <v>0.73421280548268419</v>
      </c>
      <c r="G75" s="8">
        <f t="shared" si="9"/>
        <v>1.3637049328707193E-3</v>
      </c>
      <c r="H75" s="8">
        <f t="shared" si="12"/>
        <v>0.39897118720772384</v>
      </c>
      <c r="I75">
        <f t="shared" si="10"/>
        <v>7.1541723320071582E-3</v>
      </c>
    </row>
    <row r="76" spans="1:9">
      <c r="A76" s="3" t="s">
        <v>85</v>
      </c>
      <c r="B76">
        <v>50.42</v>
      </c>
      <c r="C76" s="4">
        <v>4810</v>
      </c>
      <c r="D76">
        <f t="shared" si="7"/>
        <v>95.398651328837758</v>
      </c>
      <c r="E76" s="6">
        <f t="shared" si="8"/>
        <v>1.0062466789675616E-2</v>
      </c>
      <c r="F76" s="7">
        <f t="shared" si="11"/>
        <v>0.74427527227235979</v>
      </c>
      <c r="G76" s="8">
        <f t="shared" si="9"/>
        <v>1.5211947503394177E-2</v>
      </c>
      <c r="H76" s="8">
        <f t="shared" si="12"/>
        <v>0.41418313471111801</v>
      </c>
      <c r="I76">
        <f t="shared" si="10"/>
        <v>5.4479142050727902E-3</v>
      </c>
    </row>
    <row r="77" spans="1:9">
      <c r="A77" s="3" t="s">
        <v>140</v>
      </c>
      <c r="B77">
        <v>38.33</v>
      </c>
      <c r="C77" s="4">
        <v>3646</v>
      </c>
      <c r="D77">
        <f t="shared" si="7"/>
        <v>95.121314896947567</v>
      </c>
      <c r="E77" s="6">
        <f t="shared" si="8"/>
        <v>7.6273916663528686E-3</v>
      </c>
      <c r="F77" s="7">
        <f t="shared" si="11"/>
        <v>0.75190266393871263</v>
      </c>
      <c r="G77" s="8">
        <f t="shared" si="9"/>
        <v>1.1564338512596167E-2</v>
      </c>
      <c r="H77" s="8">
        <f t="shared" si="12"/>
        <v>0.4257474732237142</v>
      </c>
      <c r="I77">
        <f t="shared" si="10"/>
        <v>9.933270930398419E-4</v>
      </c>
    </row>
    <row r="78" spans="1:9">
      <c r="A78" s="3" t="s">
        <v>42</v>
      </c>
      <c r="B78">
        <v>6.97</v>
      </c>
      <c r="C78" s="4">
        <v>660</v>
      </c>
      <c r="D78">
        <f t="shared" si="7"/>
        <v>94.69153515064562</v>
      </c>
      <c r="E78" s="6">
        <f t="shared" si="8"/>
        <v>1.3807126987912487E-3</v>
      </c>
      <c r="F78" s="7">
        <f t="shared" si="11"/>
        <v>0.75328337663750389</v>
      </c>
      <c r="G78" s="8">
        <f t="shared" si="9"/>
        <v>2.1028812792276363E-3</v>
      </c>
      <c r="H78" s="8">
        <f t="shared" si="12"/>
        <v>0.42785035450294184</v>
      </c>
      <c r="I78">
        <f t="shared" si="10"/>
        <v>5.1107640166210833E-3</v>
      </c>
    </row>
    <row r="79" spans="1:9">
      <c r="A79" s="3" t="s">
        <v>124</v>
      </c>
      <c r="B79">
        <v>35.24</v>
      </c>
      <c r="C79" s="4">
        <v>3238</v>
      </c>
      <c r="D79">
        <f t="shared" si="7"/>
        <v>91.884222474460842</v>
      </c>
      <c r="E79" s="6">
        <f t="shared" si="8"/>
        <v>6.7738601798273687E-3</v>
      </c>
      <c r="F79" s="7">
        <f t="shared" si="11"/>
        <v>0.76005723681733128</v>
      </c>
      <c r="G79" s="8">
        <f t="shared" si="9"/>
        <v>1.0632071202292957E-2</v>
      </c>
      <c r="H79" s="8">
        <f t="shared" si="12"/>
        <v>0.43848242570523482</v>
      </c>
      <c r="I79">
        <f t="shared" si="10"/>
        <v>2.4875076875859881E-3</v>
      </c>
    </row>
    <row r="80" spans="1:9">
      <c r="A80" s="3" t="s">
        <v>104</v>
      </c>
      <c r="B80">
        <v>17.14</v>
      </c>
      <c r="C80" s="4">
        <v>1573</v>
      </c>
      <c r="D80">
        <f t="shared" si="7"/>
        <v>91.773628938156349</v>
      </c>
      <c r="E80" s="6">
        <f t="shared" si="8"/>
        <v>3.2906985987858095E-3</v>
      </c>
      <c r="F80" s="7">
        <f t="shared" si="11"/>
        <v>0.76334793541611712</v>
      </c>
      <c r="G80" s="8">
        <f t="shared" si="9"/>
        <v>5.171217378186755E-3</v>
      </c>
      <c r="H80" s="8">
        <f t="shared" si="12"/>
        <v>0.44365364308342159</v>
      </c>
      <c r="I80">
        <f t="shared" si="10"/>
        <v>4.7422041085496969E-3</v>
      </c>
    </row>
    <row r="81" spans="1:9">
      <c r="A81" s="3" t="s">
        <v>26</v>
      </c>
      <c r="B81">
        <v>32.58</v>
      </c>
      <c r="C81" s="4">
        <v>2975</v>
      </c>
      <c r="D81">
        <f t="shared" si="7"/>
        <v>91.313689379987721</v>
      </c>
      <c r="E81" s="6">
        <f t="shared" si="8"/>
        <v>6.223667089248432E-3</v>
      </c>
      <c r="F81" s="7">
        <f t="shared" si="11"/>
        <v>0.7695716025053656</v>
      </c>
      <c r="G81" s="8">
        <f t="shared" si="9"/>
        <v>9.8295368833911604E-3</v>
      </c>
      <c r="H81" s="8">
        <f t="shared" si="12"/>
        <v>0.45348317996681275</v>
      </c>
      <c r="I81">
        <f t="shared" si="10"/>
        <v>6.0879854331019612E-3</v>
      </c>
    </row>
    <row r="82" spans="1:9">
      <c r="A82" s="3" t="s">
        <v>48</v>
      </c>
      <c r="B82">
        <v>41.22</v>
      </c>
      <c r="C82" s="4">
        <v>3671</v>
      </c>
      <c r="D82">
        <f t="shared" si="7"/>
        <v>89.058709364386218</v>
      </c>
      <c r="E82" s="6">
        <f t="shared" si="8"/>
        <v>7.6796913897919311E-3</v>
      </c>
      <c r="F82" s="7">
        <f t="shared" si="11"/>
        <v>0.77725129389515757</v>
      </c>
      <c r="G82" s="8">
        <f t="shared" si="9"/>
        <v>1.2436264896666164E-2</v>
      </c>
      <c r="H82" s="8">
        <f t="shared" si="12"/>
        <v>0.46591944486347892</v>
      </c>
      <c r="I82">
        <f t="shared" si="10"/>
        <v>1.3241737139317311E-3</v>
      </c>
    </row>
    <row r="83" spans="1:9">
      <c r="A83" s="3" t="s">
        <v>68</v>
      </c>
      <c r="B83">
        <v>8.76</v>
      </c>
      <c r="C83" s="4">
        <v>749</v>
      </c>
      <c r="D83">
        <f t="shared" si="7"/>
        <v>85.502283105022826</v>
      </c>
      <c r="E83" s="6">
        <f t="shared" si="8"/>
        <v>1.5668997142343111E-3</v>
      </c>
      <c r="F83" s="7">
        <f t="shared" si="11"/>
        <v>0.77881819360939186</v>
      </c>
      <c r="G83" s="8">
        <f t="shared" si="9"/>
        <v>2.6429325690149343E-3</v>
      </c>
      <c r="H83" s="8">
        <f t="shared" si="12"/>
        <v>0.46856237743249385</v>
      </c>
      <c r="I83">
        <f t="shared" si="10"/>
        <v>2.756392808765662E-3</v>
      </c>
    </row>
    <row r="84" spans="1:9">
      <c r="A84" s="3" t="s">
        <v>106</v>
      </c>
      <c r="B84">
        <v>18.13</v>
      </c>
      <c r="C84" s="4">
        <v>1534</v>
      </c>
      <c r="D84">
        <f t="shared" si="7"/>
        <v>84.611141753998908</v>
      </c>
      <c r="E84" s="6">
        <f t="shared" si="8"/>
        <v>3.209111030220872E-3</v>
      </c>
      <c r="F84" s="7">
        <f t="shared" si="11"/>
        <v>0.78202730463961279</v>
      </c>
      <c r="G84" s="8">
        <f t="shared" si="9"/>
        <v>5.4699049630411826E-3</v>
      </c>
      <c r="H84" s="8">
        <f t="shared" si="12"/>
        <v>0.47403228239553502</v>
      </c>
      <c r="I84">
        <f t="shared" si="10"/>
        <v>6.9509075168250334E-4</v>
      </c>
    </row>
    <row r="85" spans="1:9">
      <c r="A85" s="3" t="s">
        <v>101</v>
      </c>
      <c r="B85">
        <v>4.5599999999999996</v>
      </c>
      <c r="C85" s="4">
        <v>384</v>
      </c>
      <c r="D85">
        <f t="shared" si="7"/>
        <v>84.21052631578948</v>
      </c>
      <c r="E85" s="6">
        <f t="shared" si="8"/>
        <v>8.0332375202399927E-4</v>
      </c>
      <c r="F85" s="7">
        <f t="shared" si="11"/>
        <v>0.78283062839163675</v>
      </c>
      <c r="G85" s="8">
        <f t="shared" si="9"/>
        <v>1.375773118117363E-3</v>
      </c>
      <c r="H85" s="8">
        <f t="shared" si="12"/>
        <v>0.47540805551365239</v>
      </c>
      <c r="I85">
        <f t="shared" si="10"/>
        <v>2.0136751470697378E-3</v>
      </c>
    </row>
    <row r="86" spans="1:9">
      <c r="A86" s="3" t="s">
        <v>97</v>
      </c>
      <c r="B86">
        <v>13.2</v>
      </c>
      <c r="C86" s="4">
        <v>1110</v>
      </c>
      <c r="D86">
        <f t="shared" si="7"/>
        <v>84.090909090909093</v>
      </c>
      <c r="E86" s="6">
        <f t="shared" si="8"/>
        <v>2.322107720694373E-3</v>
      </c>
      <c r="F86" s="7">
        <f t="shared" si="11"/>
        <v>0.78515273611233116</v>
      </c>
      <c r="G86" s="8">
        <f t="shared" si="9"/>
        <v>3.9825011313923669E-3</v>
      </c>
      <c r="H86" s="8">
        <f t="shared" si="12"/>
        <v>0.47939055664504476</v>
      </c>
      <c r="I86">
        <f t="shared" si="10"/>
        <v>6.8157533801938563E-3</v>
      </c>
    </row>
    <row r="87" spans="1:9">
      <c r="A87" s="3" t="s">
        <v>121</v>
      </c>
      <c r="B87">
        <v>44.42</v>
      </c>
      <c r="C87" s="4">
        <v>3696</v>
      </c>
      <c r="D87">
        <f t="shared" si="7"/>
        <v>83.205763169743349</v>
      </c>
      <c r="E87" s="6">
        <f t="shared" si="8"/>
        <v>7.7319911132309928E-3</v>
      </c>
      <c r="F87" s="7">
        <f t="shared" si="11"/>
        <v>0.79288472722556214</v>
      </c>
      <c r="G87" s="8">
        <f t="shared" si="9"/>
        <v>1.3401719716397647E-2</v>
      </c>
      <c r="H87" s="8">
        <f t="shared" si="12"/>
        <v>0.49279227636144241</v>
      </c>
      <c r="I87">
        <f t="shared" si="10"/>
        <v>9.2281943129934318E-3</v>
      </c>
    </row>
    <row r="88" spans="1:9">
      <c r="A88" s="3" t="s">
        <v>63</v>
      </c>
      <c r="B88">
        <v>59.59</v>
      </c>
      <c r="C88" s="4">
        <v>4876</v>
      </c>
      <c r="D88">
        <f t="shared" si="7"/>
        <v>81.825809699614027</v>
      </c>
      <c r="E88" s="6">
        <f t="shared" si="8"/>
        <v>1.0200538059554742E-2</v>
      </c>
      <c r="F88" s="7">
        <f t="shared" si="11"/>
        <v>0.80308526528511692</v>
      </c>
      <c r="G88" s="8">
        <f t="shared" si="9"/>
        <v>1.7978578971187209E-2</v>
      </c>
      <c r="H88" s="8">
        <f t="shared" si="12"/>
        <v>0.51077085533262956</v>
      </c>
      <c r="I88">
        <f t="shared" si="10"/>
        <v>4.9010623954222621E-3</v>
      </c>
    </row>
    <row r="89" spans="1:9">
      <c r="A89" s="3" t="s">
        <v>94</v>
      </c>
      <c r="B89">
        <v>31.61</v>
      </c>
      <c r="C89" s="4">
        <v>2581</v>
      </c>
      <c r="D89">
        <f t="shared" si="7"/>
        <v>81.651376146788991</v>
      </c>
      <c r="E89" s="6">
        <f t="shared" si="8"/>
        <v>5.3994234478488079E-3</v>
      </c>
      <c r="F89" s="7">
        <f t="shared" si="11"/>
        <v>0.80848468873296575</v>
      </c>
      <c r="G89" s="8">
        <f t="shared" si="9"/>
        <v>9.5368833911600535E-3</v>
      </c>
      <c r="H89" s="8">
        <f t="shared" si="12"/>
        <v>0.52030773872378966</v>
      </c>
      <c r="I89">
        <f t="shared" si="10"/>
        <v>3.0250427965741733E-3</v>
      </c>
    </row>
    <row r="90" spans="1:9">
      <c r="A90" s="3" t="s">
        <v>32</v>
      </c>
      <c r="B90">
        <v>19.47</v>
      </c>
      <c r="C90" s="4">
        <v>1584</v>
      </c>
      <c r="D90">
        <f t="shared" si="7"/>
        <v>81.355932203389841</v>
      </c>
      <c r="E90" s="6">
        <f t="shared" si="8"/>
        <v>3.3137104770989971E-3</v>
      </c>
      <c r="F90" s="7">
        <f t="shared" si="11"/>
        <v>0.8117983992100648</v>
      </c>
      <c r="G90" s="8">
        <f t="shared" si="9"/>
        <v>5.8741891688037411E-3</v>
      </c>
      <c r="H90" s="8">
        <f t="shared" si="12"/>
        <v>0.52618192789259344</v>
      </c>
      <c r="I90">
        <f t="shared" si="10"/>
        <v>4.2153223262046402E-3</v>
      </c>
    </row>
    <row r="91" spans="1:9">
      <c r="A91" s="3" t="s">
        <v>25</v>
      </c>
      <c r="B91">
        <v>26.95</v>
      </c>
      <c r="C91" s="4">
        <v>2167</v>
      </c>
      <c r="D91">
        <f t="shared" si="7"/>
        <v>80.408163265306129</v>
      </c>
      <c r="E91" s="6">
        <f t="shared" si="8"/>
        <v>4.5333400276979336E-3</v>
      </c>
      <c r="F91" s="7">
        <f t="shared" si="11"/>
        <v>0.8163317392377627</v>
      </c>
      <c r="G91" s="8">
        <f t="shared" si="9"/>
        <v>8.1309398099260813E-3</v>
      </c>
      <c r="H91" s="8">
        <f t="shared" si="12"/>
        <v>0.53431286770251951</v>
      </c>
      <c r="I91">
        <f t="shared" si="10"/>
        <v>4.5451637888577201E-3</v>
      </c>
    </row>
    <row r="92" spans="1:9">
      <c r="A92" s="3" t="s">
        <v>95</v>
      </c>
      <c r="B92">
        <v>28.97</v>
      </c>
      <c r="C92" s="4">
        <v>2317</v>
      </c>
      <c r="D92">
        <f t="shared" si="7"/>
        <v>79.979288919571971</v>
      </c>
      <c r="E92" s="6">
        <f t="shared" si="8"/>
        <v>4.8471383683323082E-3</v>
      </c>
      <c r="F92" s="7">
        <f t="shared" si="11"/>
        <v>0.82117887760609498</v>
      </c>
      <c r="G92" s="8">
        <f t="shared" si="9"/>
        <v>8.7403831648815798E-3</v>
      </c>
      <c r="H92" s="8">
        <f t="shared" si="12"/>
        <v>0.54305325086740108</v>
      </c>
      <c r="I92">
        <f t="shared" si="10"/>
        <v>1.4560018311495226E-3</v>
      </c>
    </row>
    <row r="93" spans="1:9">
      <c r="A93" s="3" t="s">
        <v>77</v>
      </c>
      <c r="B93">
        <v>9.16</v>
      </c>
      <c r="C93" s="4">
        <v>716</v>
      </c>
      <c r="D93">
        <f t="shared" si="7"/>
        <v>78.165938864628814</v>
      </c>
      <c r="E93" s="6">
        <f t="shared" si="8"/>
        <v>1.4978640792947487E-3</v>
      </c>
      <c r="F93" s="7">
        <f t="shared" si="11"/>
        <v>0.82267674168538973</v>
      </c>
      <c r="G93" s="8">
        <f t="shared" si="9"/>
        <v>2.7636144214813699E-3</v>
      </c>
      <c r="H93" s="8">
        <f t="shared" si="12"/>
        <v>0.5458168652888824</v>
      </c>
      <c r="I93">
        <f t="shared" si="10"/>
        <v>2.9888940608679415E-3</v>
      </c>
    </row>
    <row r="94" spans="1:9">
      <c r="A94" s="3" t="s">
        <v>116</v>
      </c>
      <c r="B94">
        <v>18.8</v>
      </c>
      <c r="C94" s="4">
        <v>1469</v>
      </c>
      <c r="D94">
        <f t="shared" si="7"/>
        <v>78.138297872340416</v>
      </c>
      <c r="E94" s="6">
        <f t="shared" si="8"/>
        <v>3.0731317492793098E-3</v>
      </c>
      <c r="F94" s="7">
        <f t="shared" si="11"/>
        <v>0.82574987343466899</v>
      </c>
      <c r="G94" s="8">
        <f t="shared" si="9"/>
        <v>5.6720470659224623E-3</v>
      </c>
      <c r="H94" s="8">
        <f t="shared" si="12"/>
        <v>0.55148891235480491</v>
      </c>
      <c r="I94">
        <f t="shared" si="10"/>
        <v>4.4319347945155907E-3</v>
      </c>
    </row>
    <row r="95" spans="1:9">
      <c r="A95" s="3" t="s">
        <v>33</v>
      </c>
      <c r="B95">
        <v>27.82</v>
      </c>
      <c r="C95" s="4">
        <v>2166</v>
      </c>
      <c r="D95">
        <f t="shared" si="7"/>
        <v>77.857656362329266</v>
      </c>
      <c r="E95" s="6">
        <f t="shared" si="8"/>
        <v>4.5312480387603707E-3</v>
      </c>
      <c r="F95" s="7">
        <f t="shared" si="11"/>
        <v>0.83028112147342936</v>
      </c>
      <c r="G95" s="8">
        <f t="shared" si="9"/>
        <v>8.3934228390405794E-3</v>
      </c>
      <c r="H95" s="8">
        <f t="shared" si="12"/>
        <v>0.55988233519384545</v>
      </c>
      <c r="I95">
        <f t="shared" si="10"/>
        <v>2.0620331076508513E-3</v>
      </c>
    </row>
    <row r="96" spans="1:9">
      <c r="A96" s="3" t="s">
        <v>67</v>
      </c>
      <c r="B96">
        <v>12.87</v>
      </c>
      <c r="C96" s="4">
        <v>992</v>
      </c>
      <c r="D96">
        <f t="shared" si="7"/>
        <v>77.078477078477079</v>
      </c>
      <c r="E96" s="6">
        <f t="shared" si="8"/>
        <v>2.075253026061998E-3</v>
      </c>
      <c r="F96" s="7">
        <f t="shared" si="11"/>
        <v>0.8323563744994914</v>
      </c>
      <c r="G96" s="8">
        <f t="shared" si="9"/>
        <v>3.8829386031075577E-3</v>
      </c>
      <c r="H96" s="8">
        <f t="shared" si="12"/>
        <v>0.56376527379695296</v>
      </c>
      <c r="I96">
        <f t="shared" si="10"/>
        <v>1.650840775087703E-3</v>
      </c>
    </row>
    <row r="97" spans="1:9">
      <c r="A97" s="3" t="s">
        <v>54</v>
      </c>
      <c r="B97">
        <v>10.19</v>
      </c>
      <c r="C97" s="4">
        <v>770</v>
      </c>
      <c r="D97">
        <f t="shared" si="7"/>
        <v>75.564278704612363</v>
      </c>
      <c r="E97" s="6">
        <f t="shared" si="8"/>
        <v>1.6108314819231237E-3</v>
      </c>
      <c r="F97" s="7">
        <f t="shared" si="11"/>
        <v>0.83396720598141449</v>
      </c>
      <c r="G97" s="8">
        <f t="shared" si="9"/>
        <v>3.0743701915824408E-3</v>
      </c>
      <c r="H97" s="8">
        <f t="shared" si="12"/>
        <v>0.56683964398853537</v>
      </c>
      <c r="I97">
        <f t="shared" si="10"/>
        <v>6.758495557765809E-3</v>
      </c>
    </row>
    <row r="98" spans="1:9">
      <c r="A98" s="3" t="s">
        <v>17</v>
      </c>
      <c r="B98">
        <v>41.32</v>
      </c>
      <c r="C98" s="4">
        <v>3068</v>
      </c>
      <c r="D98">
        <f t="shared" ref="D98:D129" si="13">C98/B98</f>
        <v>74.249757986447236</v>
      </c>
      <c r="E98" s="6">
        <f t="shared" si="8"/>
        <v>6.418222060441744E-3</v>
      </c>
      <c r="F98" s="7">
        <f t="shared" si="11"/>
        <v>0.84038542804185623</v>
      </c>
      <c r="G98" s="8">
        <f t="shared" si="9"/>
        <v>1.2466435359782773E-2</v>
      </c>
      <c r="H98" s="8">
        <f t="shared" si="12"/>
        <v>0.57930607934831813</v>
      </c>
      <c r="I98">
        <f t="shared" si="10"/>
        <v>4.0777875951567566E-3</v>
      </c>
    </row>
    <row r="99" spans="1:9">
      <c r="A99" s="3" t="s">
        <v>43</v>
      </c>
      <c r="B99">
        <v>24.61</v>
      </c>
      <c r="C99" s="4">
        <v>1784</v>
      </c>
      <c r="D99">
        <f t="shared" si="13"/>
        <v>72.490857375050794</v>
      </c>
      <c r="E99" s="6">
        <f t="shared" si="8"/>
        <v>3.7321082646114968E-3</v>
      </c>
      <c r="F99" s="7">
        <f t="shared" si="11"/>
        <v>0.84411753630646769</v>
      </c>
      <c r="G99" s="8">
        <f t="shared" si="9"/>
        <v>7.4249509729974357E-3</v>
      </c>
      <c r="H99" s="8">
        <f t="shared" si="12"/>
        <v>0.58673103032131557</v>
      </c>
      <c r="I99">
        <f t="shared" si="10"/>
        <v>1.593447171879403E-2</v>
      </c>
    </row>
    <row r="100" spans="1:9">
      <c r="A100" s="3" t="s">
        <v>60</v>
      </c>
      <c r="B100">
        <v>95.65</v>
      </c>
      <c r="C100" s="4">
        <v>6864</v>
      </c>
      <c r="D100">
        <f t="shared" si="13"/>
        <v>71.761630946157865</v>
      </c>
      <c r="E100" s="6">
        <f t="shared" si="8"/>
        <v>1.4359412067428988E-2</v>
      </c>
      <c r="F100" s="7">
        <f t="shared" si="11"/>
        <v>0.85847694837389665</v>
      </c>
      <c r="G100" s="8">
        <f t="shared" si="9"/>
        <v>2.8858047971036357E-2</v>
      </c>
      <c r="H100" s="8">
        <f t="shared" si="12"/>
        <v>0.61558907829235188</v>
      </c>
      <c r="I100">
        <f t="shared" si="10"/>
        <v>1.3639899785922172E-3</v>
      </c>
    </row>
    <row r="101" spans="1:9">
      <c r="A101" s="3" t="s">
        <v>72</v>
      </c>
      <c r="B101">
        <v>8.16</v>
      </c>
      <c r="C101" s="4">
        <v>582</v>
      </c>
      <c r="D101">
        <f t="shared" si="13"/>
        <v>71.32352941176471</v>
      </c>
      <c r="E101" s="6">
        <f t="shared" si="8"/>
        <v>1.217537561661374E-3</v>
      </c>
      <c r="F101" s="7">
        <f t="shared" si="11"/>
        <v>0.85969448593555797</v>
      </c>
      <c r="G101" s="8">
        <f t="shared" si="9"/>
        <v>2.4619097903152815E-3</v>
      </c>
      <c r="H101" s="8">
        <f t="shared" si="12"/>
        <v>0.61805098808266712</v>
      </c>
      <c r="I101">
        <f t="shared" si="10"/>
        <v>1.699114387078815E-3</v>
      </c>
    </row>
    <row r="102" spans="1:9">
      <c r="A102" s="3" t="s">
        <v>141</v>
      </c>
      <c r="B102">
        <v>10.130000000000001</v>
      </c>
      <c r="C102" s="4">
        <v>718</v>
      </c>
      <c r="D102">
        <f t="shared" si="13"/>
        <v>70.878578479763078</v>
      </c>
      <c r="E102" s="6">
        <f t="shared" si="8"/>
        <v>1.5020480571698736E-3</v>
      </c>
      <c r="F102" s="7">
        <f t="shared" si="11"/>
        <v>0.86119653399272789</v>
      </c>
      <c r="G102" s="8">
        <f t="shared" si="9"/>
        <v>3.0562679137124756E-3</v>
      </c>
      <c r="H102" s="8">
        <f t="shared" si="12"/>
        <v>0.62110725599637961</v>
      </c>
      <c r="I102">
        <f t="shared" si="10"/>
        <v>7.3875242337069214E-3</v>
      </c>
    </row>
    <row r="103" spans="1:9">
      <c r="A103" s="3" t="s">
        <v>35</v>
      </c>
      <c r="B103">
        <v>43.72</v>
      </c>
      <c r="C103" s="4">
        <v>3057</v>
      </c>
      <c r="D103">
        <f t="shared" si="13"/>
        <v>69.922232387923145</v>
      </c>
      <c r="E103" s="6">
        <f t="shared" si="8"/>
        <v>6.3952101821285572E-3</v>
      </c>
      <c r="F103" s="7">
        <f t="shared" si="11"/>
        <v>0.86759174417485641</v>
      </c>
      <c r="G103" s="8">
        <f t="shared" si="9"/>
        <v>1.3190526474581384E-2</v>
      </c>
      <c r="H103" s="8">
        <f t="shared" si="12"/>
        <v>0.63429778247096102</v>
      </c>
      <c r="I103">
        <f t="shared" si="10"/>
        <v>4.8535049574927047E-3</v>
      </c>
    </row>
    <row r="104" spans="1:9">
      <c r="A104" s="3" t="s">
        <v>73</v>
      </c>
      <c r="B104">
        <v>28.62</v>
      </c>
      <c r="C104" s="4">
        <v>1988</v>
      </c>
      <c r="D104">
        <f t="shared" si="13"/>
        <v>69.461914744933608</v>
      </c>
      <c r="E104" s="6">
        <f t="shared" si="8"/>
        <v>4.1588740078742463E-3</v>
      </c>
      <c r="F104" s="7">
        <f t="shared" si="11"/>
        <v>0.8717506181827307</v>
      </c>
      <c r="G104" s="8">
        <f t="shared" si="9"/>
        <v>8.6347865439734498E-3</v>
      </c>
      <c r="H104" s="8">
        <f t="shared" si="12"/>
        <v>0.64293256901493445</v>
      </c>
      <c r="I104">
        <f t="shared" si="10"/>
        <v>8.4612749302126478E-4</v>
      </c>
    </row>
    <row r="105" spans="1:9">
      <c r="A105" s="3" t="s">
        <v>53</v>
      </c>
      <c r="B105">
        <v>4.92</v>
      </c>
      <c r="C105" s="4">
        <v>333</v>
      </c>
      <c r="D105">
        <f t="shared" si="13"/>
        <v>67.682926829268297</v>
      </c>
      <c r="E105" s="6">
        <f t="shared" si="8"/>
        <v>6.966323162083119E-4</v>
      </c>
      <c r="F105" s="7">
        <f t="shared" si="11"/>
        <v>0.87244725049893901</v>
      </c>
      <c r="G105" s="8">
        <f t="shared" si="9"/>
        <v>1.484386785337155E-3</v>
      </c>
      <c r="H105" s="8">
        <f t="shared" si="12"/>
        <v>0.64441695580027158</v>
      </c>
      <c r="I105">
        <f t="shared" si="10"/>
        <v>4.0278852929335196E-3</v>
      </c>
    </row>
    <row r="106" spans="1:9">
      <c r="A106" s="3" t="s">
        <v>80</v>
      </c>
      <c r="B106">
        <v>23.42</v>
      </c>
      <c r="C106" s="4">
        <v>1585</v>
      </c>
      <c r="D106">
        <f t="shared" si="13"/>
        <v>67.67719897523483</v>
      </c>
      <c r="E106" s="6">
        <f t="shared" si="8"/>
        <v>3.3158024660365597E-3</v>
      </c>
      <c r="F106" s="7">
        <f t="shared" si="11"/>
        <v>0.87576305296497559</v>
      </c>
      <c r="G106" s="8">
        <f t="shared" si="9"/>
        <v>7.0659224619097905E-3</v>
      </c>
      <c r="H106" s="8">
        <f t="shared" si="12"/>
        <v>0.65148287826218132</v>
      </c>
      <c r="I106">
        <f t="shared" si="10"/>
        <v>1.8744257677348886E-3</v>
      </c>
    </row>
    <row r="107" spans="1:9">
      <c r="A107" s="3" t="s">
        <v>41</v>
      </c>
      <c r="B107">
        <v>10.71</v>
      </c>
      <c r="C107" s="4">
        <v>701</v>
      </c>
      <c r="D107">
        <f t="shared" si="13"/>
        <v>65.452847805788977</v>
      </c>
      <c r="E107" s="6">
        <f t="shared" si="8"/>
        <v>1.4664842452313113E-3</v>
      </c>
      <c r="F107" s="7">
        <f t="shared" si="11"/>
        <v>0.87722953721020691</v>
      </c>
      <c r="G107" s="8">
        <f t="shared" si="9"/>
        <v>3.2312565997888072E-3</v>
      </c>
      <c r="H107" s="8">
        <f t="shared" si="12"/>
        <v>0.65471413486197017</v>
      </c>
      <c r="I107">
        <f t="shared" si="10"/>
        <v>1.9861246714587222E-2</v>
      </c>
    </row>
    <row r="108" spans="1:9">
      <c r="A108" s="3" t="s">
        <v>99</v>
      </c>
      <c r="B108">
        <v>113.23</v>
      </c>
      <c r="C108" s="4">
        <v>7379</v>
      </c>
      <c r="D108">
        <f t="shared" si="13"/>
        <v>65.168241632076302</v>
      </c>
      <c r="E108" s="6">
        <f t="shared" si="8"/>
        <v>1.5436786370273674E-2</v>
      </c>
      <c r="F108" s="7">
        <f t="shared" si="11"/>
        <v>0.89266632358048059</v>
      </c>
      <c r="G108" s="8">
        <f t="shared" si="9"/>
        <v>3.4162015386936188E-2</v>
      </c>
      <c r="H108" s="8">
        <f t="shared" si="12"/>
        <v>0.68887615024890636</v>
      </c>
      <c r="I108">
        <f t="shared" si="10"/>
        <v>1.0719884837944171E-3</v>
      </c>
    </row>
    <row r="109" spans="1:9">
      <c r="A109" s="3" t="s">
        <v>49</v>
      </c>
      <c r="B109">
        <v>6.11</v>
      </c>
      <c r="C109" s="4">
        <v>398</v>
      </c>
      <c r="D109">
        <f t="shared" si="13"/>
        <v>65.139116202945985</v>
      </c>
      <c r="E109" s="6">
        <f t="shared" si="8"/>
        <v>8.3261159714987428E-4</v>
      </c>
      <c r="F109" s="7">
        <f t="shared" si="11"/>
        <v>0.89349893517763046</v>
      </c>
      <c r="G109" s="8">
        <f t="shared" si="9"/>
        <v>1.8434152964248002E-3</v>
      </c>
      <c r="H109" s="8">
        <f t="shared" si="12"/>
        <v>0.6907195655453312</v>
      </c>
      <c r="I109">
        <f t="shared" si="10"/>
        <v>2.4840186514575313E-3</v>
      </c>
    </row>
    <row r="110" spans="1:9">
      <c r="A110" s="3" t="s">
        <v>24</v>
      </c>
      <c r="B110">
        <v>14.13</v>
      </c>
      <c r="C110" s="4">
        <v>917</v>
      </c>
      <c r="D110">
        <f t="shared" si="13"/>
        <v>64.897381457891015</v>
      </c>
      <c r="E110" s="6">
        <f t="shared" si="8"/>
        <v>1.9183538557448108E-3</v>
      </c>
      <c r="F110" s="7">
        <f t="shared" si="11"/>
        <v>0.89541728903337525</v>
      </c>
      <c r="G110" s="8">
        <f t="shared" si="9"/>
        <v>4.2630864383768289E-3</v>
      </c>
      <c r="H110" s="8">
        <f t="shared" si="12"/>
        <v>0.69498265198370801</v>
      </c>
      <c r="I110">
        <f t="shared" si="10"/>
        <v>4.0519148201964006E-3</v>
      </c>
    </row>
    <row r="111" spans="1:9">
      <c r="A111" s="3" t="s">
        <v>78</v>
      </c>
      <c r="B111">
        <v>22.7</v>
      </c>
      <c r="C111" s="4">
        <v>1431</v>
      </c>
      <c r="D111">
        <f t="shared" si="13"/>
        <v>63.039647577092516</v>
      </c>
      <c r="E111" s="6">
        <f t="shared" si="8"/>
        <v>2.9936361696519349E-3</v>
      </c>
      <c r="F111" s="7">
        <f t="shared" si="11"/>
        <v>0.89841092520302723</v>
      </c>
      <c r="G111" s="8">
        <f t="shared" si="9"/>
        <v>6.8486951274702064E-3</v>
      </c>
      <c r="H111" s="8">
        <f t="shared" si="12"/>
        <v>0.70183134711117823</v>
      </c>
      <c r="I111">
        <f t="shared" si="10"/>
        <v>6.7799579504606022E-3</v>
      </c>
    </row>
    <row r="112" spans="1:9">
      <c r="A112" s="3" t="s">
        <v>61</v>
      </c>
      <c r="B112">
        <v>37.97</v>
      </c>
      <c r="C112" s="4">
        <v>2392</v>
      </c>
      <c r="D112">
        <f t="shared" si="13"/>
        <v>62.997102976033716</v>
      </c>
      <c r="E112" s="6">
        <f t="shared" si="8"/>
        <v>5.0040375386494959E-3</v>
      </c>
      <c r="F112" s="7">
        <f t="shared" si="11"/>
        <v>0.90341496274167676</v>
      </c>
      <c r="G112" s="8">
        <f t="shared" si="9"/>
        <v>1.1455724845376377E-2</v>
      </c>
      <c r="H112" s="8">
        <f t="shared" si="12"/>
        <v>0.71328707195655461</v>
      </c>
      <c r="I112">
        <f t="shared" si="10"/>
        <v>9.5194263635934862E-3</v>
      </c>
    </row>
    <row r="113" spans="1:9">
      <c r="A113" s="3" t="s">
        <v>110</v>
      </c>
      <c r="B113">
        <v>53.03</v>
      </c>
      <c r="C113" s="4">
        <v>3307</v>
      </c>
      <c r="D113">
        <f t="shared" si="13"/>
        <v>62.360927776730151</v>
      </c>
      <c r="E113" s="6">
        <f t="shared" si="8"/>
        <v>6.9182074165191811E-3</v>
      </c>
      <c r="F113" s="7">
        <f t="shared" si="11"/>
        <v>0.91033317015819593</v>
      </c>
      <c r="G113" s="8">
        <f t="shared" si="9"/>
        <v>1.599939659073767E-2</v>
      </c>
      <c r="H113" s="8">
        <f t="shared" si="12"/>
        <v>0.72928646854729229</v>
      </c>
      <c r="I113">
        <f t="shared" si="10"/>
        <v>1.3821954641951573E-3</v>
      </c>
    </row>
    <row r="114" spans="1:9">
      <c r="A114" s="3" t="s">
        <v>108</v>
      </c>
      <c r="B114">
        <v>7.66</v>
      </c>
      <c r="C114" s="4">
        <v>473</v>
      </c>
      <c r="D114">
        <f t="shared" si="13"/>
        <v>61.749347258485642</v>
      </c>
      <c r="E114" s="6">
        <f t="shared" si="8"/>
        <v>9.8951076746706156E-4</v>
      </c>
      <c r="F114" s="7">
        <f t="shared" si="11"/>
        <v>0.91132268092566304</v>
      </c>
      <c r="G114" s="8">
        <f t="shared" si="9"/>
        <v>2.3110574747322371E-3</v>
      </c>
      <c r="H114" s="8">
        <f t="shared" si="12"/>
        <v>0.73159752602202455</v>
      </c>
      <c r="I114">
        <f t="shared" si="10"/>
        <v>3.9369859783338068E-3</v>
      </c>
    </row>
    <row r="115" spans="1:9">
      <c r="A115" s="3" t="s">
        <v>47</v>
      </c>
      <c r="B115">
        <v>21.7</v>
      </c>
      <c r="C115" s="4">
        <v>1326</v>
      </c>
      <c r="D115">
        <f t="shared" si="13"/>
        <v>61.105990783410142</v>
      </c>
      <c r="E115" s="6">
        <f t="shared" si="8"/>
        <v>2.7739773312078727E-3</v>
      </c>
      <c r="F115" s="7">
        <f t="shared" si="11"/>
        <v>0.91409665825687092</v>
      </c>
      <c r="G115" s="8">
        <f t="shared" si="9"/>
        <v>6.5469904963041184E-3</v>
      </c>
      <c r="H115" s="8">
        <f t="shared" si="12"/>
        <v>0.73814451651832869</v>
      </c>
      <c r="I115">
        <f t="shared" si="10"/>
        <v>2.8571349549851854E-3</v>
      </c>
    </row>
    <row r="116" spans="1:9">
      <c r="A116" s="3" t="s">
        <v>46</v>
      </c>
      <c r="B116">
        <v>15.5</v>
      </c>
      <c r="C116" s="4">
        <v>918</v>
      </c>
      <c r="D116">
        <f t="shared" si="13"/>
        <v>59.225806451612904</v>
      </c>
      <c r="E116" s="6">
        <f t="shared" si="8"/>
        <v>1.9204458446823733E-3</v>
      </c>
      <c r="F116" s="7">
        <f t="shared" si="11"/>
        <v>0.91601710410155335</v>
      </c>
      <c r="G116" s="8">
        <f t="shared" si="9"/>
        <v>4.6764217830743702E-3</v>
      </c>
      <c r="H116" s="8">
        <f t="shared" si="12"/>
        <v>0.74282093830140306</v>
      </c>
      <c r="I116">
        <f t="shared" si="10"/>
        <v>6.6065825226869768E-3</v>
      </c>
    </row>
    <row r="117" spans="1:9">
      <c r="A117" s="3" t="s">
        <v>87</v>
      </c>
      <c r="B117">
        <v>35.82</v>
      </c>
      <c r="C117" s="4">
        <v>2119</v>
      </c>
      <c r="D117">
        <f t="shared" si="13"/>
        <v>59.15689558905639</v>
      </c>
      <c r="E117" s="6">
        <f t="shared" si="8"/>
        <v>4.4329245586949336E-3</v>
      </c>
      <c r="F117" s="7">
        <f t="shared" si="11"/>
        <v>0.92045002866024828</v>
      </c>
      <c r="G117" s="8">
        <f t="shared" si="9"/>
        <v>1.0807059888369287E-2</v>
      </c>
      <c r="H117" s="8">
        <f t="shared" si="12"/>
        <v>0.75362799818977233</v>
      </c>
      <c r="I117">
        <f t="shared" si="10"/>
        <v>2.339979472681275E-3</v>
      </c>
    </row>
    <row r="118" spans="1:9">
      <c r="A118" s="3" t="s">
        <v>36</v>
      </c>
      <c r="B118">
        <v>12.65</v>
      </c>
      <c r="C118" s="4">
        <v>744</v>
      </c>
      <c r="D118">
        <f t="shared" si="13"/>
        <v>58.814229249011859</v>
      </c>
      <c r="E118" s="6">
        <f t="shared" si="8"/>
        <v>1.5564397695464987E-3</v>
      </c>
      <c r="F118" s="7">
        <f t="shared" si="11"/>
        <v>0.92200646842979472</v>
      </c>
      <c r="G118" s="8">
        <f t="shared" si="9"/>
        <v>3.8165635842510185E-3</v>
      </c>
      <c r="H118" s="8">
        <f t="shared" si="12"/>
        <v>0.75744456177402331</v>
      </c>
      <c r="I118">
        <f t="shared" si="10"/>
        <v>8.5825667951665574E-3</v>
      </c>
    </row>
    <row r="119" spans="1:9">
      <c r="A119" s="3" t="s">
        <v>136</v>
      </c>
      <c r="B119">
        <v>44.12</v>
      </c>
      <c r="C119" s="4">
        <v>2329</v>
      </c>
      <c r="D119">
        <f t="shared" si="13"/>
        <v>52.787851314596558</v>
      </c>
      <c r="E119" s="6">
        <f t="shared" si="8"/>
        <v>4.872242235583058E-3</v>
      </c>
      <c r="F119" s="7">
        <f t="shared" si="11"/>
        <v>0.92687871066537775</v>
      </c>
      <c r="G119" s="8">
        <f t="shared" si="9"/>
        <v>1.3311208327047819E-2</v>
      </c>
      <c r="H119" s="8">
        <f t="shared" si="12"/>
        <v>0.7707557701010711</v>
      </c>
      <c r="I119">
        <f t="shared" si="10"/>
        <v>1.9323530234671038E-2</v>
      </c>
    </row>
    <row r="120" spans="1:9">
      <c r="A120" s="3" t="s">
        <v>102</v>
      </c>
      <c r="B120">
        <v>98.53</v>
      </c>
      <c r="C120" s="4">
        <v>5104</v>
      </c>
      <c r="D120">
        <f t="shared" si="13"/>
        <v>51.801481782198316</v>
      </c>
      <c r="E120" s="6">
        <f t="shared" si="8"/>
        <v>1.067751153731899E-2</v>
      </c>
      <c r="F120" s="7">
        <f t="shared" si="11"/>
        <v>0.93755622220269674</v>
      </c>
      <c r="G120" s="8">
        <f t="shared" si="9"/>
        <v>2.972695730879469E-2</v>
      </c>
      <c r="H120" s="8">
        <f t="shared" si="12"/>
        <v>0.80048272740986581</v>
      </c>
      <c r="I120">
        <f t="shared" si="10"/>
        <v>7.5898968750943707E-3</v>
      </c>
    </row>
    <row r="121" spans="1:9">
      <c r="A121" s="3" t="s">
        <v>103</v>
      </c>
      <c r="B121">
        <v>37.82</v>
      </c>
      <c r="C121" s="4">
        <v>1856</v>
      </c>
      <c r="D121">
        <f t="shared" si="13"/>
        <v>49.074563722897935</v>
      </c>
      <c r="E121" s="6">
        <f t="shared" si="8"/>
        <v>3.8827314681159964E-3</v>
      </c>
      <c r="F121" s="7">
        <f t="shared" si="11"/>
        <v>0.94143895367081276</v>
      </c>
      <c r="G121" s="8">
        <f t="shared" si="9"/>
        <v>1.1410469150701463E-2</v>
      </c>
      <c r="H121" s="8">
        <f t="shared" si="12"/>
        <v>0.81189319656056724</v>
      </c>
      <c r="I121">
        <f t="shared" si="10"/>
        <v>6.445232809218604E-3</v>
      </c>
    </row>
    <row r="122" spans="1:9">
      <c r="A122" s="3" t="s">
        <v>90</v>
      </c>
      <c r="B122">
        <v>32.020000000000003</v>
      </c>
      <c r="C122" s="4">
        <v>1560</v>
      </c>
      <c r="D122">
        <f t="shared" si="13"/>
        <v>48.719550281074326</v>
      </c>
      <c r="E122" s="6">
        <f t="shared" si="8"/>
        <v>3.2635027425974971E-3</v>
      </c>
      <c r="F122" s="7">
        <f t="shared" si="11"/>
        <v>0.94470245641341022</v>
      </c>
      <c r="G122" s="8">
        <f t="shared" si="9"/>
        <v>9.6605822899381508E-3</v>
      </c>
      <c r="H122" s="8">
        <f t="shared" si="12"/>
        <v>0.8215537788505054</v>
      </c>
      <c r="I122">
        <f t="shared" si="10"/>
        <v>6.7338382545714781E-2</v>
      </c>
    </row>
    <row r="123" spans="1:9">
      <c r="A123" s="3" t="s">
        <v>22</v>
      </c>
      <c r="B123">
        <v>331.58</v>
      </c>
      <c r="C123" s="4">
        <v>15808</v>
      </c>
      <c r="D123">
        <f t="shared" si="13"/>
        <v>47.674769286446711</v>
      </c>
      <c r="E123" s="6">
        <f t="shared" si="8"/>
        <v>3.3070161124987972E-2</v>
      </c>
      <c r="F123" s="7">
        <f t="shared" si="11"/>
        <v>0.97777261753839817</v>
      </c>
      <c r="G123" s="8">
        <f t="shared" si="9"/>
        <v>0.10003922160205159</v>
      </c>
      <c r="H123" s="8">
        <f t="shared" si="12"/>
        <v>0.92159300045255699</v>
      </c>
      <c r="I123">
        <f t="shared" si="10"/>
        <v>3.6362245315360031E-3</v>
      </c>
    </row>
    <row r="124" spans="1:9">
      <c r="A124" s="3" t="s">
        <v>31</v>
      </c>
      <c r="B124">
        <v>17.62</v>
      </c>
      <c r="C124" s="4">
        <v>810</v>
      </c>
      <c r="D124">
        <f t="shared" si="13"/>
        <v>45.970488081725307</v>
      </c>
      <c r="E124" s="6">
        <f t="shared" si="8"/>
        <v>1.6945110394256235E-3</v>
      </c>
      <c r="F124" s="7">
        <f t="shared" si="11"/>
        <v>0.97946712857782381</v>
      </c>
      <c r="G124" s="8">
        <f t="shared" si="9"/>
        <v>5.3160356011464783E-3</v>
      </c>
      <c r="H124" s="8">
        <f t="shared" si="12"/>
        <v>0.92690903605370345</v>
      </c>
      <c r="I124">
        <f t="shared" si="10"/>
        <v>7.588836786761477E-3</v>
      </c>
    </row>
    <row r="125" spans="1:9">
      <c r="A125" s="3" t="s">
        <v>98</v>
      </c>
      <c r="B125">
        <v>36.56</v>
      </c>
      <c r="C125" s="4">
        <v>1658</v>
      </c>
      <c r="D125">
        <f t="shared" si="13"/>
        <v>45.350109409190367</v>
      </c>
      <c r="E125" s="6">
        <f t="shared" si="8"/>
        <v>3.4685176584786218E-3</v>
      </c>
      <c r="F125" s="7">
        <f t="shared" si="11"/>
        <v>0.98293564623630247</v>
      </c>
      <c r="G125" s="8">
        <f t="shared" si="9"/>
        <v>1.1030321315432193E-2</v>
      </c>
      <c r="H125" s="8">
        <f t="shared" si="12"/>
        <v>0.9379393573691357</v>
      </c>
      <c r="I125">
        <f t="shared" si="10"/>
        <v>2.1787155657887469E-3</v>
      </c>
    </row>
    <row r="126" spans="1:9">
      <c r="A126" s="3" t="s">
        <v>37</v>
      </c>
      <c r="B126">
        <v>10.43</v>
      </c>
      <c r="C126" s="4">
        <v>466</v>
      </c>
      <c r="D126">
        <f t="shared" si="13"/>
        <v>44.678811121764141</v>
      </c>
      <c r="E126" s="6">
        <f t="shared" si="8"/>
        <v>9.7486684490412411E-4</v>
      </c>
      <c r="F126" s="7">
        <f t="shared" si="11"/>
        <v>0.98391051308120658</v>
      </c>
      <c r="G126" s="8">
        <f t="shared" si="9"/>
        <v>3.146779303062302E-3</v>
      </c>
      <c r="H126" s="8">
        <f t="shared" si="12"/>
        <v>0.94108613667219798</v>
      </c>
      <c r="I126">
        <f t="shared" si="10"/>
        <v>1.1339438220957732E-2</v>
      </c>
    </row>
    <row r="127" spans="1:9">
      <c r="A127" s="3" t="s">
        <v>45</v>
      </c>
      <c r="B127">
        <v>54.03</v>
      </c>
      <c r="C127" s="4">
        <v>2387</v>
      </c>
      <c r="D127">
        <f t="shared" si="13"/>
        <v>44.179159726078105</v>
      </c>
      <c r="E127" s="6">
        <f t="shared" si="8"/>
        <v>4.9935775939616827E-3</v>
      </c>
      <c r="F127" s="7">
        <f t="shared" si="11"/>
        <v>0.98890409067516827</v>
      </c>
      <c r="G127" s="8">
        <f t="shared" si="9"/>
        <v>1.6301101221903758E-2</v>
      </c>
      <c r="H127" s="8">
        <f t="shared" si="12"/>
        <v>0.95738723789410174</v>
      </c>
      <c r="I127">
        <f t="shared" si="10"/>
        <v>2.7413976820015451E-3</v>
      </c>
    </row>
    <row r="128" spans="1:9">
      <c r="A128" s="3" t="s">
        <v>65</v>
      </c>
      <c r="B128">
        <v>12.82</v>
      </c>
      <c r="C128" s="4">
        <v>541</v>
      </c>
      <c r="D128">
        <f t="shared" si="13"/>
        <v>42.199687987519496</v>
      </c>
      <c r="E128" s="6">
        <f t="shared" si="8"/>
        <v>1.1317660152213116E-3</v>
      </c>
      <c r="F128" s="7">
        <f t="shared" si="11"/>
        <v>0.99003585669038963</v>
      </c>
      <c r="G128" s="8">
        <f t="shared" si="9"/>
        <v>3.8678533715492533E-3</v>
      </c>
      <c r="H128" s="8">
        <f t="shared" si="12"/>
        <v>0.96125509126565101</v>
      </c>
      <c r="I128">
        <f t="shared" si="10"/>
        <v>9.9169513906528506E-3</v>
      </c>
    </row>
    <row r="129" spans="1:9">
      <c r="A129" s="3" t="s">
        <v>28</v>
      </c>
      <c r="B129">
        <v>45.79</v>
      </c>
      <c r="C129" s="4">
        <v>1870</v>
      </c>
      <c r="D129">
        <f t="shared" si="13"/>
        <v>40.838611050447696</v>
      </c>
      <c r="E129" s="6">
        <f t="shared" si="8"/>
        <v>3.9120193132418718E-3</v>
      </c>
      <c r="F129" s="7">
        <f t="shared" si="11"/>
        <v>0.99394787600363155</v>
      </c>
      <c r="G129" s="8">
        <f t="shared" si="9"/>
        <v>1.3815055061095188E-2</v>
      </c>
      <c r="H129" s="8">
        <f t="shared" si="12"/>
        <v>0.97507014632674616</v>
      </c>
      <c r="I129">
        <f t="shared" si="10"/>
        <v>2.0468426233922754E-3</v>
      </c>
    </row>
    <row r="130" spans="1:9">
      <c r="A130" s="3" t="s">
        <v>34</v>
      </c>
      <c r="B130">
        <v>9.39</v>
      </c>
      <c r="C130" s="4">
        <v>377</v>
      </c>
      <c r="D130">
        <f t="shared" ref="D130:D133" si="14">C130/B130</f>
        <v>40.149094781682642</v>
      </c>
      <c r="E130" s="6">
        <f t="shared" si="8"/>
        <v>7.8867982946106182E-4</v>
      </c>
      <c r="F130" s="7">
        <f t="shared" si="11"/>
        <v>0.99473655583309262</v>
      </c>
      <c r="G130" s="8">
        <f t="shared" si="9"/>
        <v>2.8330064866495704E-3</v>
      </c>
      <c r="H130" s="8">
        <f t="shared" si="12"/>
        <v>0.97790315281339568</v>
      </c>
      <c r="I130">
        <f t="shared" si="10"/>
        <v>1.0827882780653386E-2</v>
      </c>
    </row>
    <row r="131" spans="1:9">
      <c r="A131" s="3" t="s">
        <v>91</v>
      </c>
      <c r="B131">
        <v>48.71</v>
      </c>
      <c r="C131" s="4">
        <v>1853</v>
      </c>
      <c r="D131">
        <f t="shared" si="14"/>
        <v>38.041469924040236</v>
      </c>
      <c r="E131" s="6">
        <f t="shared" ref="E131:E133" si="15">C131/478014</f>
        <v>3.8764555013033092E-3</v>
      </c>
      <c r="F131" s="7">
        <f t="shared" si="11"/>
        <v>0.99861301133439595</v>
      </c>
      <c r="G131" s="8">
        <f t="shared" ref="G131:G133" si="16">B131/3314.5</f>
        <v>1.4696032584100167E-2</v>
      </c>
      <c r="H131" s="8">
        <f t="shared" si="12"/>
        <v>0.99259918539749581</v>
      </c>
      <c r="I131">
        <f t="shared" ref="I131:I133" si="17">F131*H132-F132*H131</f>
        <v>4.0705301387083948E-3</v>
      </c>
    </row>
    <row r="132" spans="1:9">
      <c r="A132" s="3" t="s">
        <v>38</v>
      </c>
      <c r="B132">
        <v>18.079999999999998</v>
      </c>
      <c r="C132" s="4">
        <v>663</v>
      </c>
      <c r="D132">
        <f t="shared" si="14"/>
        <v>36.670353982300888</v>
      </c>
      <c r="E132" s="6">
        <f t="shared" si="15"/>
        <v>1.3869886656039364E-3</v>
      </c>
      <c r="F132" s="7">
        <f t="shared" ref="F132:F133" si="18">F131+E132</f>
        <v>0.99999999999999989</v>
      </c>
      <c r="G132" s="8">
        <f t="shared" si="16"/>
        <v>5.4548197314828774E-3</v>
      </c>
      <c r="H132" s="8">
        <f t="shared" ref="H132:H133" si="19">H131+G132</f>
        <v>0.99805400512897868</v>
      </c>
      <c r="I132">
        <f t="shared" si="17"/>
        <v>1.9459948710213171E-3</v>
      </c>
    </row>
    <row r="133" spans="1:9">
      <c r="A133" s="3" t="s">
        <v>93</v>
      </c>
      <c r="B133">
        <v>6.45</v>
      </c>
      <c r="C133" s="4">
        <v>0</v>
      </c>
      <c r="D133">
        <f t="shared" si="14"/>
        <v>0</v>
      </c>
      <c r="E133" s="6">
        <f t="shared" si="15"/>
        <v>0</v>
      </c>
      <c r="F133" s="7">
        <f t="shared" si="18"/>
        <v>0.99999999999999989</v>
      </c>
      <c r="G133" s="8">
        <f t="shared" si="16"/>
        <v>1.9459948710212702E-3</v>
      </c>
      <c r="H133" s="8">
        <f t="shared" si="19"/>
        <v>1</v>
      </c>
      <c r="I133">
        <f t="shared" si="17"/>
        <v>0</v>
      </c>
    </row>
    <row r="134" spans="1:9">
      <c r="B134">
        <v>3314.5</v>
      </c>
      <c r="C134" s="11">
        <v>478014</v>
      </c>
      <c r="E134" s="6"/>
      <c r="F134" s="7"/>
      <c r="G134" s="8"/>
      <c r="H134" s="8"/>
    </row>
    <row r="135" spans="1:9">
      <c r="E135" s="6"/>
      <c r="F135" s="7"/>
      <c r="G135" s="8"/>
      <c r="H135" s="8"/>
    </row>
    <row r="136" spans="1:9">
      <c r="E136" s="6"/>
      <c r="F136" s="7"/>
      <c r="G136" s="8"/>
      <c r="H136" s="8"/>
    </row>
    <row r="137" spans="1:9">
      <c r="E137" s="6"/>
      <c r="F137" s="7"/>
      <c r="G137" s="8"/>
      <c r="H137" s="8"/>
    </row>
    <row r="138" spans="1:9">
      <c r="E138" s="6"/>
      <c r="F138" s="7"/>
      <c r="G138" s="8"/>
      <c r="H138" s="8"/>
    </row>
    <row r="139" spans="1:9">
      <c r="E139" s="6"/>
      <c r="F139" s="7"/>
      <c r="G139" s="8"/>
      <c r="H139" s="8"/>
    </row>
    <row r="140" spans="1:9">
      <c r="E140" s="6"/>
      <c r="F140" s="7"/>
      <c r="G140" s="8"/>
      <c r="H140" s="8"/>
    </row>
    <row r="141" spans="1:9">
      <c r="E141" s="6"/>
      <c r="F141" s="7"/>
      <c r="G141" s="8"/>
      <c r="H141" s="8"/>
    </row>
    <row r="142" spans="1:9">
      <c r="E142" s="6"/>
      <c r="F142" s="7"/>
      <c r="G142" s="8"/>
      <c r="H142" s="8"/>
    </row>
    <row r="143" spans="1:9">
      <c r="E143" s="6"/>
      <c r="F143" s="7"/>
      <c r="G143" s="8"/>
      <c r="H143" s="8"/>
    </row>
    <row r="144" spans="1:9">
      <c r="E144" s="6"/>
      <c r="F144" s="7"/>
      <c r="G144" s="8"/>
      <c r="H144" s="8"/>
    </row>
    <row r="145" spans="5:8">
      <c r="E145" s="6"/>
      <c r="F145" s="7"/>
      <c r="G145" s="8"/>
      <c r="H145" s="8"/>
    </row>
    <row r="146" spans="5:8">
      <c r="E146" s="6"/>
      <c r="F146" s="7"/>
      <c r="G146" s="8"/>
      <c r="H146" s="8"/>
    </row>
    <row r="147" spans="5:8">
      <c r="E147" s="6"/>
      <c r="F147" s="7"/>
      <c r="G147" s="8"/>
      <c r="H147" s="8"/>
    </row>
    <row r="148" spans="5:8">
      <c r="E148" s="6"/>
      <c r="F148" s="7"/>
      <c r="G148" s="8"/>
      <c r="H148" s="8"/>
    </row>
    <row r="149" spans="5:8">
      <c r="E149" s="6"/>
      <c r="F149" s="7"/>
      <c r="G149" s="8"/>
      <c r="H149" s="8"/>
    </row>
    <row r="150" spans="5:8">
      <c r="E150" s="6"/>
      <c r="F150" s="7"/>
      <c r="G150" s="8"/>
      <c r="H150" s="8"/>
    </row>
    <row r="151" spans="5:8">
      <c r="E151" s="6"/>
      <c r="F151" s="7"/>
      <c r="G151" s="8"/>
      <c r="H151" s="8"/>
    </row>
    <row r="152" spans="5:8">
      <c r="E152" s="6"/>
      <c r="F152" s="7"/>
      <c r="G152" s="8"/>
      <c r="H152" s="8"/>
    </row>
    <row r="153" spans="5:8">
      <c r="E153" s="6"/>
      <c r="F153" s="7"/>
      <c r="G153" s="8"/>
      <c r="H153" s="8"/>
    </row>
    <row r="154" spans="5:8">
      <c r="E154" s="6"/>
      <c r="F154" s="7"/>
      <c r="G154" s="8"/>
      <c r="H154" s="8"/>
    </row>
    <row r="155" spans="5:8">
      <c r="E155" s="6"/>
      <c r="F155" s="7"/>
      <c r="G155" s="8"/>
      <c r="H155" s="8"/>
    </row>
    <row r="156" spans="5:8">
      <c r="E156" s="6"/>
      <c r="F156" s="7"/>
      <c r="G156" s="8"/>
      <c r="H156" s="8"/>
    </row>
    <row r="157" spans="5:8">
      <c r="E157" s="6"/>
      <c r="F157" s="7"/>
      <c r="G157" s="8"/>
      <c r="H157" s="8"/>
    </row>
    <row r="158" spans="5:8">
      <c r="E158" s="6"/>
      <c r="F158" s="7"/>
      <c r="G158" s="8"/>
      <c r="H158" s="8"/>
    </row>
    <row r="159" spans="5:8">
      <c r="E159" s="6"/>
      <c r="F159" s="7"/>
      <c r="G159" s="8"/>
      <c r="H159" s="8"/>
    </row>
    <row r="160" spans="5:8">
      <c r="E160" s="6"/>
      <c r="F160" s="7"/>
      <c r="G160" s="8"/>
      <c r="H160" s="8"/>
    </row>
    <row r="161" spans="5:8">
      <c r="E161" s="6"/>
      <c r="F161" s="7"/>
      <c r="G161" s="8"/>
      <c r="H161" s="8"/>
    </row>
    <row r="162" spans="5:8">
      <c r="E162" s="6"/>
      <c r="F162" s="7"/>
      <c r="G162" s="8"/>
      <c r="H162" s="8"/>
    </row>
    <row r="163" spans="5:8">
      <c r="E163" s="6"/>
      <c r="F163" s="7"/>
      <c r="G163" s="8"/>
      <c r="H163" s="8"/>
    </row>
    <row r="164" spans="5:8">
      <c r="E164" s="6"/>
      <c r="F164" s="7"/>
      <c r="G164" s="8"/>
      <c r="H164" s="8"/>
    </row>
    <row r="165" spans="5:8">
      <c r="E165" s="6"/>
      <c r="F165" s="7"/>
      <c r="G165" s="8"/>
      <c r="H165" s="8"/>
    </row>
    <row r="166" spans="5:8">
      <c r="E166" s="6"/>
      <c r="F166" s="7"/>
      <c r="G166" s="8"/>
      <c r="H166" s="8"/>
    </row>
    <row r="167" spans="5:8">
      <c r="E167" s="6"/>
      <c r="F167" s="7"/>
      <c r="G167" s="8"/>
      <c r="H167" s="8"/>
    </row>
    <row r="168" spans="5:8">
      <c r="E168" s="6"/>
      <c r="F168" s="7"/>
      <c r="G168" s="8"/>
      <c r="H168" s="8"/>
    </row>
    <row r="169" spans="5:8">
      <c r="E169" s="6"/>
      <c r="F169" s="7"/>
      <c r="G169" s="8"/>
      <c r="H169" s="8"/>
    </row>
    <row r="170" spans="5:8">
      <c r="E170" s="6"/>
      <c r="F170" s="7"/>
      <c r="G170" s="8"/>
      <c r="H170" s="8"/>
    </row>
    <row r="171" spans="5:8">
      <c r="E171" s="6"/>
      <c r="F171" s="7"/>
      <c r="G171" s="8"/>
      <c r="H171" s="8"/>
    </row>
    <row r="172" spans="5:8">
      <c r="E172" s="6"/>
      <c r="F172" s="7"/>
      <c r="G172" s="8"/>
      <c r="H172" s="8"/>
    </row>
    <row r="173" spans="5:8">
      <c r="E173" s="6"/>
      <c r="F173" s="7"/>
      <c r="G173" s="8"/>
      <c r="H173" s="8"/>
    </row>
    <row r="174" spans="5:8">
      <c r="E174" s="6"/>
      <c r="F174" s="7"/>
      <c r="G174" s="8"/>
      <c r="H174" s="8"/>
    </row>
    <row r="175" spans="5:8">
      <c r="E175" s="6"/>
      <c r="F175" s="7"/>
      <c r="G175" s="8"/>
      <c r="H175" s="8"/>
    </row>
    <row r="176" spans="5:8">
      <c r="E176" s="6"/>
      <c r="F176" s="7"/>
      <c r="G176" s="8"/>
      <c r="H176" s="8"/>
    </row>
    <row r="177" spans="5:8">
      <c r="E177" s="6"/>
      <c r="F177" s="7"/>
      <c r="G177" s="8"/>
      <c r="H177" s="8"/>
    </row>
    <row r="178" spans="5:8">
      <c r="E178" s="6"/>
      <c r="F178" s="7"/>
      <c r="G178" s="8"/>
      <c r="H178" s="8"/>
    </row>
    <row r="179" spans="5:8">
      <c r="E179" s="6"/>
      <c r="F179" s="7"/>
      <c r="G179" s="8"/>
      <c r="H179" s="8"/>
    </row>
    <row r="180" spans="5:8">
      <c r="E180" s="6"/>
      <c r="F180" s="7"/>
      <c r="G180" s="8"/>
      <c r="H180" s="8"/>
    </row>
    <row r="181" spans="5:8">
      <c r="E181" s="6"/>
      <c r="F181" s="7"/>
      <c r="G181" s="8"/>
      <c r="H181" s="8"/>
    </row>
    <row r="182" spans="5:8">
      <c r="E182" s="6"/>
      <c r="F182" s="7"/>
      <c r="G182" s="8"/>
      <c r="H182" s="8"/>
    </row>
    <row r="183" spans="5:8">
      <c r="E183" s="6"/>
      <c r="F183" s="7"/>
      <c r="G183" s="8"/>
      <c r="H183" s="8"/>
    </row>
    <row r="184" spans="5:8">
      <c r="E184" s="6"/>
      <c r="F184" s="7"/>
      <c r="G184" s="8"/>
      <c r="H184" s="8"/>
    </row>
    <row r="185" spans="5:8">
      <c r="E185" s="6"/>
      <c r="F185" s="7"/>
      <c r="G185" s="8"/>
      <c r="H185" s="8"/>
    </row>
    <row r="186" spans="5:8">
      <c r="E186" s="6"/>
      <c r="F186" s="7"/>
      <c r="G186" s="8"/>
      <c r="H186" s="8"/>
    </row>
    <row r="187" spans="5:8">
      <c r="E187" s="6"/>
      <c r="F187" s="7"/>
      <c r="G187" s="8"/>
      <c r="H187" s="8"/>
    </row>
    <row r="188" spans="5:8">
      <c r="E188" s="6"/>
      <c r="F188" s="7"/>
      <c r="G188" s="8"/>
      <c r="H188" s="8"/>
    </row>
    <row r="189" spans="5:8">
      <c r="E189" s="6"/>
      <c r="F189" s="7"/>
      <c r="G189" s="8"/>
      <c r="H189" s="8"/>
    </row>
    <row r="190" spans="5:8">
      <c r="E190" s="6"/>
      <c r="F190" s="7"/>
      <c r="G190" s="8"/>
      <c r="H190" s="8"/>
    </row>
    <row r="191" spans="5:8">
      <c r="E191" s="6"/>
      <c r="F191" s="7"/>
      <c r="G191" s="8"/>
      <c r="H191" s="8"/>
    </row>
    <row r="192" spans="5:8">
      <c r="E192" s="6"/>
      <c r="F192" s="7"/>
      <c r="G192" s="8"/>
      <c r="H192" s="8"/>
    </row>
    <row r="193" spans="5:8">
      <c r="E193" s="6"/>
      <c r="F193" s="7"/>
      <c r="G193" s="8"/>
      <c r="H193" s="8"/>
    </row>
    <row r="194" spans="5:8">
      <c r="E194" s="6"/>
      <c r="F194" s="7"/>
      <c r="G194" s="8"/>
      <c r="H194" s="8"/>
    </row>
    <row r="195" spans="5:8">
      <c r="E195" s="6"/>
      <c r="F195" s="7"/>
      <c r="G195" s="8"/>
      <c r="H195" s="8"/>
    </row>
    <row r="196" spans="5:8">
      <c r="E196" s="6"/>
      <c r="F196" s="7"/>
      <c r="G196" s="8"/>
      <c r="H196" s="8"/>
    </row>
    <row r="197" spans="5:8">
      <c r="E197" s="6"/>
      <c r="F197" s="7"/>
      <c r="G197" s="8"/>
      <c r="H197" s="8"/>
    </row>
    <row r="198" spans="5:8">
      <c r="E198" s="6"/>
      <c r="F198" s="7"/>
      <c r="G198" s="8"/>
      <c r="H198" s="8"/>
    </row>
    <row r="199" spans="5:8">
      <c r="E199" s="6"/>
      <c r="F199" s="7"/>
      <c r="G199" s="8"/>
      <c r="H199" s="8"/>
    </row>
    <row r="200" spans="5:8">
      <c r="E200" s="6"/>
      <c r="F200" s="7"/>
      <c r="G200" s="8"/>
      <c r="H200" s="8"/>
    </row>
    <row r="201" spans="5:8">
      <c r="E201" s="6"/>
      <c r="F201" s="7"/>
      <c r="G201" s="8"/>
      <c r="H201" s="8"/>
    </row>
    <row r="202" spans="5:8">
      <c r="E202" s="6"/>
      <c r="F202" s="7"/>
      <c r="G202" s="8"/>
      <c r="H202" s="8"/>
    </row>
    <row r="203" spans="5:8">
      <c r="E203" s="6"/>
      <c r="F203" s="7"/>
      <c r="G203" s="8"/>
      <c r="H203" s="8"/>
    </row>
    <row r="204" spans="5:8">
      <c r="E204" s="6"/>
      <c r="F204" s="7"/>
      <c r="G204" s="8"/>
      <c r="H204" s="8"/>
    </row>
    <row r="205" spans="5:8">
      <c r="E205" s="6"/>
      <c r="F205" s="7"/>
      <c r="G205" s="8"/>
      <c r="H205" s="8"/>
    </row>
    <row r="206" spans="5:8">
      <c r="E206" s="6"/>
      <c r="F206" s="7"/>
      <c r="G206" s="8"/>
      <c r="H206" s="8"/>
    </row>
    <row r="207" spans="5:8">
      <c r="E207" s="6"/>
      <c r="F207" s="7"/>
      <c r="G207" s="8"/>
      <c r="H207" s="8"/>
    </row>
    <row r="208" spans="5:8">
      <c r="E208" s="6"/>
      <c r="F208" s="7"/>
      <c r="G208" s="8"/>
      <c r="H208" s="8"/>
    </row>
    <row r="209" spans="5:8">
      <c r="E209" s="6"/>
      <c r="F209" s="7"/>
      <c r="G209" s="8"/>
      <c r="H209" s="8"/>
    </row>
    <row r="210" spans="5:8">
      <c r="E210" s="6"/>
      <c r="F210" s="7"/>
      <c r="G210" s="8"/>
      <c r="H210" s="8"/>
    </row>
    <row r="211" spans="5:8">
      <c r="E211" s="6"/>
      <c r="F211" s="7"/>
      <c r="G211" s="8"/>
      <c r="H211" s="8"/>
    </row>
    <row r="212" spans="5:8">
      <c r="E212" s="6"/>
      <c r="F212" s="7"/>
      <c r="G212" s="8"/>
      <c r="H212" s="8"/>
    </row>
    <row r="213" spans="5:8">
      <c r="E213" s="6"/>
      <c r="F213" s="7"/>
      <c r="G213" s="8"/>
      <c r="H213" s="8"/>
    </row>
    <row r="214" spans="5:8">
      <c r="E214" s="6"/>
      <c r="F214" s="7"/>
      <c r="G214" s="8"/>
      <c r="H214" s="8"/>
    </row>
    <row r="215" spans="5:8">
      <c r="E215" s="6"/>
      <c r="F215" s="7"/>
      <c r="G215" s="8"/>
      <c r="H215" s="8"/>
    </row>
    <row r="216" spans="5:8">
      <c r="E216" s="6"/>
      <c r="F216" s="7"/>
      <c r="G216" s="8"/>
      <c r="H216" s="8"/>
    </row>
    <row r="217" spans="5:8">
      <c r="E217" s="4"/>
      <c r="F217" s="4"/>
      <c r="G217" s="4"/>
      <c r="H217" s="4"/>
    </row>
    <row r="218" spans="5:8">
      <c r="E218" s="2"/>
      <c r="F218" s="2"/>
      <c r="G218" s="2"/>
      <c r="H218" s="2"/>
    </row>
    <row r="219" spans="5:8">
      <c r="E219" s="2"/>
      <c r="F219" s="2"/>
      <c r="G219" s="2"/>
      <c r="H219" s="2"/>
    </row>
    <row r="220" spans="5:8">
      <c r="E220" s="2"/>
      <c r="F220" s="2"/>
      <c r="G220" s="2"/>
      <c r="H220" s="2"/>
    </row>
    <row r="221" spans="5:8">
      <c r="E221" s="4"/>
      <c r="F221" s="4"/>
      <c r="G221" s="4"/>
      <c r="H221" s="4"/>
    </row>
    <row r="222" spans="5:8">
      <c r="E222" s="2"/>
      <c r="F222" s="2"/>
      <c r="G222" s="2"/>
      <c r="H222" s="2"/>
    </row>
    <row r="223" spans="5:8">
      <c r="E223" s="2"/>
      <c r="F223" s="2"/>
      <c r="G223" s="2"/>
      <c r="H223" s="2"/>
    </row>
    <row r="224" spans="5:8">
      <c r="E224" s="2"/>
      <c r="F224" s="2"/>
      <c r="G224" s="2"/>
      <c r="H224" s="2"/>
    </row>
    <row r="225" spans="5:8">
      <c r="E225" s="2"/>
      <c r="F225" s="2"/>
      <c r="G225" s="2"/>
      <c r="H225" s="2"/>
    </row>
    <row r="226" spans="5:8">
      <c r="E226" s="2"/>
      <c r="F226" s="2"/>
      <c r="G226" s="2"/>
      <c r="H226" s="2"/>
    </row>
    <row r="227" spans="5:8">
      <c r="E227" s="2"/>
      <c r="F227" s="2"/>
      <c r="G227" s="2"/>
      <c r="H227" s="2"/>
    </row>
    <row r="228" spans="5:8">
      <c r="E228" s="2"/>
      <c r="F228" s="2"/>
      <c r="G228" s="2"/>
      <c r="H228" s="2"/>
    </row>
    <row r="229" spans="5:8">
      <c r="E229" s="4"/>
      <c r="F229" s="4"/>
      <c r="G229" s="4"/>
      <c r="H229" s="4"/>
    </row>
    <row r="230" spans="5:8">
      <c r="E230" s="2"/>
      <c r="F230" s="2"/>
      <c r="G230" s="2"/>
      <c r="H230" s="2"/>
    </row>
    <row r="231" spans="5:8">
      <c r="E231" s="2"/>
      <c r="F231" s="2"/>
      <c r="G231" s="2"/>
      <c r="H231" s="2"/>
    </row>
    <row r="232" spans="5:8">
      <c r="E232" s="2"/>
      <c r="F232" s="2"/>
      <c r="G232" s="2"/>
      <c r="H232" s="2"/>
    </row>
    <row r="233" spans="5:8">
      <c r="E233" s="2"/>
      <c r="F233" s="2"/>
      <c r="G233" s="2"/>
      <c r="H233" s="2"/>
    </row>
    <row r="234" spans="5:8">
      <c r="E234" s="2"/>
      <c r="F234" s="2"/>
      <c r="G234" s="2"/>
      <c r="H234" s="2"/>
    </row>
    <row r="235" spans="5:8">
      <c r="E235" s="2"/>
      <c r="F235" s="2"/>
      <c r="G235" s="2"/>
      <c r="H235" s="2"/>
    </row>
    <row r="236" spans="5:8">
      <c r="E236" s="2"/>
      <c r="F236" s="2"/>
      <c r="G236" s="2"/>
      <c r="H236" s="2"/>
    </row>
    <row r="237" spans="5:8">
      <c r="E237" s="4"/>
      <c r="F237" s="4"/>
      <c r="G237" s="4"/>
      <c r="H237" s="4"/>
    </row>
    <row r="238" spans="5:8">
      <c r="E238" s="2"/>
      <c r="F238" s="2"/>
      <c r="G238" s="2"/>
      <c r="H238" s="2"/>
    </row>
    <row r="239" spans="5:8">
      <c r="E239" s="2"/>
      <c r="F239" s="2"/>
      <c r="G239" s="2"/>
      <c r="H239" s="2"/>
    </row>
    <row r="240" spans="5:8">
      <c r="E240" s="2"/>
      <c r="F240" s="2"/>
      <c r="G240" s="2"/>
      <c r="H240" s="2"/>
    </row>
    <row r="241" spans="5:8">
      <c r="E241" s="4"/>
      <c r="F241" s="4"/>
      <c r="G241" s="4"/>
      <c r="H241" s="4"/>
    </row>
    <row r="242" spans="5:8">
      <c r="E242" s="2"/>
      <c r="F242" s="2"/>
      <c r="G242" s="2"/>
      <c r="H242" s="2"/>
    </row>
    <row r="243" spans="5:8">
      <c r="E243" s="2"/>
      <c r="F243" s="2"/>
      <c r="G243" s="2"/>
      <c r="H243" s="2"/>
    </row>
    <row r="244" spans="5:8">
      <c r="E244" s="4"/>
      <c r="F244" s="4"/>
      <c r="G244" s="4"/>
      <c r="H244" s="4"/>
    </row>
    <row r="245" spans="5:8">
      <c r="E245" s="4"/>
      <c r="F245" s="4"/>
      <c r="G245" s="4"/>
      <c r="H245" s="4"/>
    </row>
    <row r="246" spans="5:8">
      <c r="E246" s="4"/>
      <c r="F246" s="4"/>
      <c r="G246" s="4"/>
      <c r="H246" s="4"/>
    </row>
    <row r="247" spans="5:8">
      <c r="E247" s="2"/>
      <c r="F247" s="2"/>
      <c r="G247" s="2"/>
      <c r="H247" s="2"/>
    </row>
    <row r="248" spans="5:8">
      <c r="E248" s="2"/>
      <c r="F248" s="2"/>
      <c r="G248" s="2"/>
      <c r="H248" s="2"/>
    </row>
    <row r="249" spans="5:8">
      <c r="E249" s="2"/>
      <c r="F249" s="2"/>
      <c r="G249" s="2"/>
      <c r="H249" s="2"/>
    </row>
    <row r="250" spans="5:8">
      <c r="E250" s="4"/>
      <c r="F250" s="4"/>
      <c r="G250" s="4"/>
      <c r="H250" s="4"/>
    </row>
    <row r="251" spans="5:8">
      <c r="E251" s="4"/>
      <c r="F251" s="4"/>
      <c r="G251" s="4"/>
      <c r="H251" s="4"/>
    </row>
    <row r="252" spans="5:8">
      <c r="E252" s="2"/>
      <c r="F252" s="2"/>
      <c r="G252" s="2"/>
      <c r="H252" s="2"/>
    </row>
    <row r="253" spans="5:8">
      <c r="E253" s="2"/>
      <c r="F253" s="2"/>
      <c r="G253" s="2"/>
      <c r="H253" s="2"/>
    </row>
    <row r="254" spans="5:8">
      <c r="E254" s="2"/>
      <c r="F254" s="2"/>
      <c r="G254" s="2"/>
      <c r="H254" s="2"/>
    </row>
    <row r="255" spans="5:8">
      <c r="E255" s="2"/>
      <c r="F255" s="2"/>
      <c r="G255" s="2"/>
      <c r="H255" s="2"/>
    </row>
    <row r="256" spans="5:8">
      <c r="E256" s="2"/>
      <c r="F256" s="2"/>
      <c r="G256" s="2"/>
      <c r="H256" s="2"/>
    </row>
    <row r="257" spans="5:8">
      <c r="E257" s="2"/>
      <c r="F257" s="2"/>
      <c r="G257" s="2"/>
      <c r="H257" s="2"/>
    </row>
    <row r="258" spans="5:8">
      <c r="E258" s="2"/>
      <c r="F258" s="2"/>
      <c r="G258" s="2"/>
      <c r="H258" s="2"/>
    </row>
    <row r="259" spans="5:8">
      <c r="E259" s="2"/>
      <c r="F259" s="2"/>
      <c r="G259" s="2"/>
      <c r="H259" s="2"/>
    </row>
    <row r="260" spans="5:8">
      <c r="E260" s="2"/>
      <c r="F260" s="2"/>
      <c r="G260" s="2"/>
      <c r="H260" s="2"/>
    </row>
    <row r="261" spans="5:8">
      <c r="E261" s="2"/>
      <c r="F261" s="2"/>
      <c r="G261" s="2"/>
      <c r="H261" s="2"/>
    </row>
    <row r="262" spans="5:8">
      <c r="E262" s="2"/>
      <c r="F262" s="2"/>
      <c r="G262" s="2"/>
      <c r="H262" s="2"/>
    </row>
    <row r="263" spans="5:8">
      <c r="E263" s="4"/>
      <c r="F263" s="4"/>
      <c r="G263" s="4"/>
      <c r="H263" s="4"/>
    </row>
    <row r="264" spans="5:8">
      <c r="E264" s="2"/>
      <c r="F264" s="2"/>
      <c r="G264" s="2"/>
      <c r="H264" s="2"/>
    </row>
    <row r="265" spans="5:8">
      <c r="E265" s="2"/>
      <c r="F265" s="2"/>
      <c r="G265" s="2"/>
      <c r="H265" s="2"/>
    </row>
    <row r="266" spans="5:8">
      <c r="E266" s="2"/>
      <c r="F266" s="2"/>
      <c r="G266" s="2"/>
      <c r="H266" s="2"/>
    </row>
    <row r="267" spans="5:8">
      <c r="E267" s="2"/>
      <c r="F267" s="2"/>
      <c r="G267" s="2"/>
      <c r="H267" s="2"/>
    </row>
    <row r="268" spans="5:8">
      <c r="E268" s="2"/>
      <c r="F268" s="2"/>
      <c r="G268" s="2"/>
      <c r="H268" s="2"/>
    </row>
    <row r="269" spans="5:8">
      <c r="E269" s="2"/>
      <c r="F269" s="2"/>
      <c r="G269" s="2"/>
      <c r="H269" s="2"/>
    </row>
    <row r="270" spans="5:8">
      <c r="E270" s="2"/>
      <c r="F270" s="2"/>
      <c r="G270" s="2"/>
      <c r="H270" s="2"/>
    </row>
    <row r="271" spans="5:8">
      <c r="E271" s="2"/>
      <c r="F271" s="2"/>
      <c r="G271" s="2"/>
      <c r="H271" s="2"/>
    </row>
    <row r="272" spans="5:8">
      <c r="E272" s="4"/>
      <c r="F272" s="4"/>
      <c r="G272" s="4"/>
      <c r="H272" s="4"/>
    </row>
    <row r="273" spans="5:8">
      <c r="E273" s="2"/>
      <c r="F273" s="2"/>
      <c r="G273" s="2"/>
      <c r="H273" s="2"/>
    </row>
    <row r="274" spans="5:8">
      <c r="E274" s="2"/>
      <c r="F274" s="2"/>
      <c r="G274" s="2"/>
      <c r="H274" s="2"/>
    </row>
    <row r="275" spans="5:8">
      <c r="E275" s="2"/>
      <c r="F275" s="2"/>
      <c r="G275" s="2"/>
      <c r="H275" s="2"/>
    </row>
    <row r="276" spans="5:8">
      <c r="E276" s="2"/>
      <c r="F276" s="2"/>
      <c r="G276" s="2"/>
      <c r="H276" s="2"/>
    </row>
    <row r="277" spans="5:8">
      <c r="E277" s="4"/>
      <c r="F277" s="4"/>
      <c r="G277" s="4"/>
      <c r="H277" s="4"/>
    </row>
    <row r="278" spans="5:8">
      <c r="E278" s="2"/>
      <c r="F278" s="2"/>
      <c r="G278" s="2"/>
      <c r="H278" s="2"/>
    </row>
    <row r="279" spans="5:8">
      <c r="E279" s="2"/>
      <c r="F279" s="2"/>
      <c r="G279" s="2"/>
      <c r="H279" s="2"/>
    </row>
    <row r="280" spans="5:8">
      <c r="E280" s="4"/>
      <c r="F280" s="4"/>
      <c r="G280" s="4"/>
      <c r="H280" s="4"/>
    </row>
    <row r="281" spans="5:8">
      <c r="E281" s="4"/>
      <c r="F281" s="4"/>
      <c r="G281" s="4"/>
      <c r="H281" s="4"/>
    </row>
    <row r="282" spans="5:8">
      <c r="E282" s="4"/>
      <c r="F282" s="4"/>
      <c r="G282" s="4"/>
      <c r="H282" s="4"/>
    </row>
    <row r="283" spans="5:8">
      <c r="E283" s="2"/>
      <c r="F283" s="2"/>
      <c r="G283" s="2"/>
      <c r="H283" s="2"/>
    </row>
    <row r="284" spans="5:8">
      <c r="E284" s="2"/>
      <c r="F284" s="2"/>
      <c r="G284" s="2"/>
      <c r="H284" s="2"/>
    </row>
    <row r="285" spans="5:8">
      <c r="E285" s="2"/>
      <c r="F285" s="2"/>
      <c r="G285" s="2"/>
      <c r="H285" s="2"/>
    </row>
    <row r="286" spans="5:8">
      <c r="E286" s="2"/>
      <c r="F286" s="2"/>
      <c r="G286" s="2"/>
      <c r="H286" s="2"/>
    </row>
    <row r="287" spans="5:8">
      <c r="E287" s="4"/>
      <c r="F287" s="4"/>
      <c r="G287" s="4"/>
      <c r="H287" s="4"/>
    </row>
    <row r="288" spans="5:8">
      <c r="E288" s="2"/>
      <c r="F288" s="2"/>
      <c r="G288" s="2"/>
      <c r="H288" s="2"/>
    </row>
    <row r="289" spans="5:8">
      <c r="E289" s="2"/>
      <c r="F289" s="2"/>
      <c r="G289" s="2"/>
      <c r="H289" s="2"/>
    </row>
    <row r="290" spans="5:8">
      <c r="E290" s="2"/>
      <c r="F290" s="2"/>
      <c r="G290" s="2"/>
      <c r="H290" s="2"/>
    </row>
    <row r="291" spans="5:8">
      <c r="E291" s="2"/>
      <c r="F291" s="2"/>
      <c r="G291" s="2"/>
      <c r="H291" s="2"/>
    </row>
    <row r="292" spans="5:8">
      <c r="E292" s="2"/>
      <c r="F292" s="2"/>
      <c r="G292" s="2"/>
      <c r="H292" s="2"/>
    </row>
    <row r="293" spans="5:8">
      <c r="E293" s="2"/>
      <c r="F293" s="2"/>
      <c r="G293" s="2"/>
      <c r="H293" s="2"/>
    </row>
    <row r="294" spans="5:8">
      <c r="E294" s="2"/>
      <c r="F294" s="2"/>
      <c r="G294" s="2"/>
      <c r="H294" s="2"/>
    </row>
    <row r="295" spans="5:8">
      <c r="E295" s="2"/>
      <c r="F295" s="2"/>
      <c r="G295" s="2"/>
      <c r="H295" s="2"/>
    </row>
    <row r="296" spans="5:8">
      <c r="E296" s="4"/>
      <c r="F296" s="4"/>
      <c r="G296" s="4"/>
      <c r="H296" s="4"/>
    </row>
    <row r="297" spans="5:8">
      <c r="E297" s="2"/>
      <c r="F297" s="2"/>
      <c r="G297" s="2"/>
      <c r="H297" s="2"/>
    </row>
    <row r="298" spans="5:8">
      <c r="E298" s="2"/>
      <c r="F298" s="2"/>
      <c r="G298" s="2"/>
      <c r="H298" s="2"/>
    </row>
    <row r="299" spans="5:8">
      <c r="E299" s="2"/>
      <c r="F299" s="2"/>
      <c r="G299" s="2"/>
      <c r="H299" s="2"/>
    </row>
    <row r="300" spans="5:8">
      <c r="E300" s="2"/>
      <c r="F300" s="2"/>
      <c r="G300" s="2"/>
      <c r="H300" s="2"/>
    </row>
    <row r="301" spans="5:8">
      <c r="E301" s="2"/>
      <c r="F301" s="2"/>
      <c r="G301" s="2"/>
      <c r="H301" s="2"/>
    </row>
    <row r="302" spans="5:8">
      <c r="E302" s="4"/>
      <c r="F302" s="4"/>
      <c r="G302" s="4"/>
      <c r="H302" s="4"/>
    </row>
    <row r="303" spans="5:8">
      <c r="E303" s="2"/>
      <c r="F303" s="2"/>
      <c r="G303" s="2"/>
      <c r="H303" s="2"/>
    </row>
    <row r="304" spans="5:8">
      <c r="E304" s="2"/>
      <c r="F304" s="2"/>
      <c r="G304" s="2"/>
      <c r="H304" s="2"/>
    </row>
    <row r="305" spans="5:8">
      <c r="E305" s="2"/>
      <c r="F305" s="2"/>
      <c r="G305" s="2"/>
      <c r="H305" s="2"/>
    </row>
    <row r="306" spans="5:8">
      <c r="E306" s="4"/>
      <c r="F306" s="4"/>
      <c r="G306" s="4"/>
      <c r="H306" s="4"/>
    </row>
    <row r="307" spans="5:8">
      <c r="E307" s="4"/>
      <c r="F307" s="4"/>
      <c r="G307" s="4"/>
      <c r="H307" s="4"/>
    </row>
    <row r="308" spans="5:8">
      <c r="E308" s="2"/>
      <c r="F308" s="2"/>
      <c r="G308" s="2"/>
      <c r="H308" s="2"/>
    </row>
    <row r="309" spans="5:8">
      <c r="E309" s="2"/>
      <c r="F309" s="2"/>
      <c r="G309" s="2"/>
      <c r="H309" s="2"/>
    </row>
    <row r="310" spans="5:8">
      <c r="E310" s="2"/>
      <c r="F310" s="2"/>
      <c r="G310" s="2"/>
      <c r="H310" s="2"/>
    </row>
    <row r="311" spans="5:8">
      <c r="E311" s="4"/>
      <c r="F311" s="4"/>
      <c r="G311" s="4"/>
      <c r="H311" s="4"/>
    </row>
    <row r="312" spans="5:8">
      <c r="E312" s="2"/>
      <c r="F312" s="2"/>
      <c r="G312" s="2"/>
      <c r="H312" s="2"/>
    </row>
    <row r="313" spans="5:8">
      <c r="E313" s="2"/>
      <c r="F313" s="2"/>
      <c r="G313" s="2"/>
      <c r="H313" s="2"/>
    </row>
    <row r="314" spans="5:8">
      <c r="E314" s="2"/>
      <c r="F314" s="2"/>
      <c r="G314" s="2"/>
      <c r="H314" s="2"/>
    </row>
    <row r="315" spans="5:8">
      <c r="E315" s="2"/>
      <c r="F315" s="2"/>
      <c r="G315" s="2"/>
      <c r="H315" s="2"/>
    </row>
    <row r="316" spans="5:8">
      <c r="E316" s="2"/>
      <c r="F316" s="2"/>
      <c r="G316" s="2"/>
      <c r="H316" s="2"/>
    </row>
    <row r="317" spans="5:8">
      <c r="E317" s="2"/>
      <c r="F317" s="2"/>
      <c r="G317" s="2"/>
      <c r="H317" s="2"/>
    </row>
    <row r="318" spans="5:8">
      <c r="E318" s="2"/>
      <c r="F318" s="2"/>
      <c r="G318" s="2"/>
      <c r="H318" s="2"/>
    </row>
    <row r="319" spans="5:8">
      <c r="E319" s="2"/>
      <c r="F319" s="2"/>
      <c r="G319" s="2"/>
      <c r="H319" s="2"/>
    </row>
    <row r="320" spans="5:8">
      <c r="E320" s="2"/>
      <c r="F320" s="2"/>
      <c r="G320" s="2"/>
      <c r="H320" s="2"/>
    </row>
    <row r="321" spans="5:8">
      <c r="E321" s="2"/>
      <c r="F321" s="2"/>
      <c r="G321" s="2"/>
      <c r="H321" s="2"/>
    </row>
    <row r="322" spans="5:8">
      <c r="E322" s="4"/>
      <c r="F322" s="4"/>
      <c r="G322" s="4"/>
      <c r="H322" s="4"/>
    </row>
    <row r="323" spans="5:8">
      <c r="E323" s="2"/>
      <c r="F323" s="2"/>
      <c r="G323" s="2"/>
      <c r="H323" s="2"/>
    </row>
    <row r="324" spans="5:8">
      <c r="E324" s="2"/>
      <c r="F324" s="2"/>
      <c r="G324" s="2"/>
      <c r="H324" s="2"/>
    </row>
    <row r="325" spans="5:8">
      <c r="E325" s="4"/>
      <c r="F325" s="4"/>
      <c r="G325" s="4"/>
      <c r="H325" s="4"/>
    </row>
    <row r="326" spans="5:8">
      <c r="E326" s="2"/>
      <c r="F326" s="2"/>
      <c r="G326" s="2"/>
      <c r="H326" s="2"/>
    </row>
    <row r="327" spans="5:8">
      <c r="E327" s="2"/>
      <c r="F327" s="2"/>
      <c r="G327" s="2"/>
      <c r="H327" s="2"/>
    </row>
    <row r="328" spans="5:8">
      <c r="E328" s="4"/>
      <c r="F328" s="4"/>
      <c r="G328" s="4"/>
      <c r="H328" s="4"/>
    </row>
    <row r="329" spans="5:8">
      <c r="E329" s="2"/>
      <c r="F329" s="2"/>
      <c r="G329" s="2"/>
      <c r="H329" s="2"/>
    </row>
    <row r="330" spans="5:8">
      <c r="E330" s="2"/>
      <c r="F330" s="2"/>
      <c r="G330" s="2"/>
      <c r="H330" s="2"/>
    </row>
    <row r="331" spans="5:8">
      <c r="E331" s="2"/>
      <c r="F331" s="2"/>
      <c r="G331" s="2"/>
      <c r="H331" s="2"/>
    </row>
    <row r="332" spans="5:8">
      <c r="E332" s="2"/>
      <c r="F332" s="2"/>
      <c r="G332" s="2"/>
      <c r="H332" s="2"/>
    </row>
    <row r="333" spans="5:8">
      <c r="E333" s="2"/>
      <c r="F333" s="2"/>
      <c r="G333" s="2"/>
      <c r="H333" s="2"/>
    </row>
    <row r="334" spans="5:8">
      <c r="E334" s="2"/>
      <c r="F334" s="2"/>
      <c r="G334" s="2"/>
      <c r="H334" s="2"/>
    </row>
    <row r="335" spans="5:8">
      <c r="E335" s="2"/>
      <c r="F335" s="2"/>
      <c r="G335" s="2"/>
      <c r="H335" s="2"/>
    </row>
    <row r="336" spans="5:8">
      <c r="E336" s="4"/>
      <c r="F336" s="4"/>
      <c r="G336" s="4"/>
      <c r="H336" s="4"/>
    </row>
    <row r="337" spans="5:8">
      <c r="E337" s="2"/>
      <c r="F337" s="2"/>
      <c r="G337" s="2"/>
      <c r="H337" s="2"/>
    </row>
    <row r="338" spans="5:8">
      <c r="E338" s="2"/>
      <c r="F338" s="2"/>
      <c r="G338" s="2"/>
      <c r="H338" s="2"/>
    </row>
    <row r="339" spans="5:8">
      <c r="E339" s="4"/>
      <c r="F339" s="4"/>
      <c r="G339" s="4"/>
      <c r="H339" s="4"/>
    </row>
    <row r="340" spans="5:8">
      <c r="E340" s="2"/>
      <c r="F340" s="2"/>
      <c r="G340" s="2"/>
      <c r="H340" s="2"/>
    </row>
    <row r="341" spans="5:8">
      <c r="E341" s="2"/>
      <c r="F341" s="2"/>
      <c r="G341" s="2"/>
      <c r="H341" s="2"/>
    </row>
    <row r="342" spans="5:8">
      <c r="E342" s="2"/>
      <c r="F342" s="2"/>
      <c r="G342" s="2"/>
      <c r="H342" s="2"/>
    </row>
    <row r="343" spans="5:8">
      <c r="E343" s="4"/>
      <c r="F343" s="4"/>
      <c r="G343" s="4"/>
      <c r="H343" s="4"/>
    </row>
    <row r="344" spans="5:8">
      <c r="E344" s="4"/>
      <c r="F344" s="4"/>
      <c r="G344" s="4"/>
      <c r="H344" s="4"/>
    </row>
    <row r="345" spans="5:8">
      <c r="E345" s="2"/>
      <c r="F345" s="2"/>
      <c r="G345" s="2"/>
      <c r="H345" s="2"/>
    </row>
    <row r="346" spans="5:8">
      <c r="E346" s="2"/>
      <c r="F346" s="2"/>
      <c r="G346" s="2"/>
      <c r="H346" s="2"/>
    </row>
    <row r="347" spans="5:8">
      <c r="E347" s="4"/>
      <c r="F347" s="4"/>
      <c r="G347" s="4"/>
      <c r="H347" s="4"/>
    </row>
    <row r="348" spans="5:8">
      <c r="E348" s="2"/>
      <c r="F348" s="2"/>
      <c r="G348" s="2"/>
      <c r="H348" s="2"/>
    </row>
    <row r="349" spans="5:8">
      <c r="E349" s="2"/>
      <c r="F349" s="2"/>
      <c r="G349" s="2"/>
      <c r="H349" s="2"/>
    </row>
    <row r="350" spans="5:8">
      <c r="E350" s="4"/>
      <c r="F350" s="4"/>
      <c r="G350" s="4"/>
      <c r="H350" s="4"/>
    </row>
    <row r="351" spans="5:8">
      <c r="E351" s="2"/>
      <c r="F351" s="2"/>
      <c r="G351" s="2"/>
      <c r="H351" s="2"/>
    </row>
    <row r="352" spans="5:8">
      <c r="E352" s="2"/>
      <c r="F352" s="2"/>
      <c r="G352" s="2"/>
      <c r="H352" s="2"/>
    </row>
    <row r="353" spans="5:8">
      <c r="E353" s="4"/>
      <c r="F353" s="4"/>
      <c r="G353" s="4"/>
      <c r="H353" s="4"/>
    </row>
    <row r="354" spans="5:8">
      <c r="E354" s="4"/>
      <c r="F354" s="4"/>
      <c r="G354" s="4"/>
      <c r="H354" s="4"/>
    </row>
    <row r="355" spans="5:8">
      <c r="E355" s="2"/>
      <c r="F355" s="2"/>
      <c r="G355" s="2"/>
      <c r="H355" s="2"/>
    </row>
    <row r="356" spans="5:8">
      <c r="E356" s="2"/>
      <c r="F356" s="2"/>
      <c r="G356" s="2"/>
      <c r="H356" s="2"/>
    </row>
    <row r="357" spans="5:8">
      <c r="E357" s="2"/>
      <c r="F357" s="2"/>
      <c r="G357" s="2"/>
      <c r="H357" s="2"/>
    </row>
    <row r="358" spans="5:8">
      <c r="E358" s="4"/>
      <c r="F358" s="4"/>
      <c r="G358" s="4"/>
      <c r="H358" s="4"/>
    </row>
    <row r="359" spans="5:8">
      <c r="E359" s="2"/>
      <c r="F359" s="2"/>
      <c r="G359" s="2"/>
      <c r="H359" s="2"/>
    </row>
    <row r="360" spans="5:8">
      <c r="E360" s="2"/>
      <c r="F360" s="2"/>
      <c r="G360" s="2"/>
      <c r="H360" s="2"/>
    </row>
    <row r="361" spans="5:8">
      <c r="E361" s="4"/>
      <c r="F361" s="4"/>
      <c r="G361" s="4"/>
      <c r="H361" s="4"/>
    </row>
    <row r="362" spans="5:8">
      <c r="E362" s="4"/>
      <c r="F362" s="4"/>
      <c r="G362" s="4"/>
      <c r="H362" s="4"/>
    </row>
    <row r="363" spans="5:8">
      <c r="E363" s="4"/>
      <c r="F363" s="4"/>
      <c r="G363" s="4"/>
      <c r="H363" s="4"/>
    </row>
    <row r="364" spans="5:8">
      <c r="E364" s="2"/>
      <c r="F364" s="2"/>
      <c r="G364" s="2"/>
      <c r="H364" s="2"/>
    </row>
    <row r="365" spans="5:8">
      <c r="E365" s="2"/>
      <c r="F365" s="2"/>
      <c r="G365" s="2"/>
      <c r="H365" s="2"/>
    </row>
    <row r="366" spans="5:8">
      <c r="E366" s="2"/>
      <c r="F366" s="2"/>
      <c r="G366" s="2"/>
      <c r="H366" s="2"/>
    </row>
    <row r="367" spans="5:8">
      <c r="E367" s="2"/>
      <c r="F367" s="2"/>
      <c r="G367" s="2"/>
      <c r="H367" s="2"/>
    </row>
    <row r="368" spans="5:8">
      <c r="E368" s="4"/>
      <c r="F368" s="4"/>
      <c r="G368" s="4"/>
      <c r="H368" s="4"/>
    </row>
    <row r="369" spans="5:8">
      <c r="E369" s="2"/>
      <c r="F369" s="2"/>
      <c r="G369" s="2"/>
      <c r="H369" s="2"/>
    </row>
    <row r="370" spans="5:8">
      <c r="E370" s="2"/>
      <c r="F370" s="2"/>
      <c r="G370" s="2"/>
      <c r="H370" s="2"/>
    </row>
    <row r="371" spans="5:8">
      <c r="E371" s="2"/>
      <c r="F371" s="2"/>
      <c r="G371" s="2"/>
      <c r="H371" s="2"/>
    </row>
    <row r="372" spans="5:8">
      <c r="E372" s="2"/>
      <c r="F372" s="2"/>
      <c r="G372" s="2"/>
      <c r="H372" s="2"/>
    </row>
    <row r="373" spans="5:8">
      <c r="E373" s="2"/>
      <c r="F373" s="2"/>
      <c r="G373" s="2"/>
      <c r="H373" s="2"/>
    </row>
    <row r="374" spans="5:8">
      <c r="E374" s="2"/>
      <c r="F374" s="2"/>
      <c r="G374" s="2"/>
      <c r="H374" s="2"/>
    </row>
    <row r="375" spans="5:8">
      <c r="E375" s="2"/>
      <c r="F375" s="2"/>
      <c r="G375" s="2"/>
      <c r="H375" s="2"/>
    </row>
    <row r="376" spans="5:8">
      <c r="E376" s="2"/>
      <c r="F376" s="2"/>
      <c r="G376" s="2"/>
      <c r="H376" s="2"/>
    </row>
    <row r="377" spans="5:8">
      <c r="E377" s="2"/>
      <c r="F377" s="2"/>
      <c r="G377" s="2"/>
      <c r="H377" s="2"/>
    </row>
    <row r="378" spans="5:8">
      <c r="E378" s="2"/>
      <c r="F378" s="2"/>
      <c r="G378" s="2"/>
      <c r="H378" s="2"/>
    </row>
    <row r="379" spans="5:8">
      <c r="E379" s="2"/>
      <c r="F379" s="2"/>
      <c r="G379" s="2"/>
      <c r="H379" s="2"/>
    </row>
    <row r="380" spans="5:8">
      <c r="E380" s="2"/>
      <c r="F380" s="2"/>
      <c r="G380" s="2"/>
      <c r="H380" s="2"/>
    </row>
    <row r="381" spans="5:8">
      <c r="E381" s="4"/>
      <c r="F381" s="4"/>
      <c r="G381" s="4"/>
      <c r="H381" s="4"/>
    </row>
    <row r="382" spans="5:8">
      <c r="E382" s="2"/>
      <c r="F382" s="2"/>
      <c r="G382" s="2"/>
      <c r="H382" s="2"/>
    </row>
    <row r="383" spans="5:8">
      <c r="E383" s="2"/>
      <c r="F383" s="2"/>
      <c r="G383" s="2"/>
      <c r="H383" s="2"/>
    </row>
    <row r="384" spans="5:8">
      <c r="E384" s="2"/>
      <c r="F384" s="2"/>
      <c r="G384" s="2"/>
      <c r="H384" s="2"/>
    </row>
    <row r="385" spans="5:8">
      <c r="E385" s="2"/>
      <c r="F385" s="2"/>
      <c r="G385" s="2"/>
      <c r="H385" s="2"/>
    </row>
    <row r="386" spans="5:8">
      <c r="E386" s="2"/>
      <c r="F386" s="2"/>
      <c r="G386" s="2"/>
      <c r="H386" s="2"/>
    </row>
    <row r="387" spans="5:8">
      <c r="E387" s="2"/>
      <c r="F387" s="2"/>
      <c r="G387" s="2"/>
      <c r="H387" s="2"/>
    </row>
    <row r="388" spans="5:8">
      <c r="E388" s="2"/>
      <c r="F388" s="2"/>
      <c r="G388" s="2"/>
      <c r="H388" s="2"/>
    </row>
    <row r="389" spans="5:8">
      <c r="E389" s="2"/>
      <c r="F389" s="2"/>
      <c r="G389" s="2"/>
      <c r="H389" s="2"/>
    </row>
    <row r="390" spans="5:8">
      <c r="E390" s="2"/>
      <c r="F390" s="2"/>
      <c r="G390" s="2"/>
      <c r="H390" s="2"/>
    </row>
    <row r="391" spans="5:8">
      <c r="E391" s="2"/>
      <c r="F391" s="2"/>
      <c r="G391" s="2"/>
      <c r="H391" s="2"/>
    </row>
    <row r="392" spans="5:8">
      <c r="E392" s="2"/>
      <c r="F392" s="2"/>
      <c r="G392" s="2"/>
      <c r="H392" s="2"/>
    </row>
    <row r="393" spans="5:8">
      <c r="E393" s="2"/>
      <c r="F393" s="2"/>
      <c r="G393" s="2"/>
      <c r="H393" s="2"/>
    </row>
    <row r="394" spans="5:8">
      <c r="E394" s="2"/>
      <c r="F394" s="2"/>
      <c r="G394" s="2"/>
      <c r="H394" s="2"/>
    </row>
    <row r="395" spans="5:8">
      <c r="E395" s="2"/>
      <c r="F395" s="2"/>
      <c r="G395" s="2"/>
      <c r="H395" s="2"/>
    </row>
    <row r="396" spans="5:8">
      <c r="E396" s="4"/>
      <c r="F396" s="4"/>
      <c r="G396" s="4"/>
      <c r="H396" s="4"/>
    </row>
    <row r="397" spans="5:8">
      <c r="E397" s="2"/>
      <c r="F397" s="2"/>
      <c r="G397" s="2"/>
      <c r="H397" s="2"/>
    </row>
    <row r="398" spans="5:8">
      <c r="E398" s="2"/>
      <c r="F398" s="2"/>
      <c r="G398" s="2"/>
      <c r="H398" s="2"/>
    </row>
    <row r="399" spans="5:8">
      <c r="E399" s="2"/>
      <c r="F399" s="2"/>
      <c r="G399" s="2"/>
      <c r="H399" s="2"/>
    </row>
    <row r="400" spans="5:8">
      <c r="E400" s="4"/>
      <c r="F400" s="4"/>
      <c r="G400" s="4"/>
      <c r="H400" s="4"/>
    </row>
    <row r="401" spans="5:8">
      <c r="E401" s="4"/>
      <c r="F401" s="4"/>
      <c r="G401" s="4"/>
      <c r="H401" s="4"/>
    </row>
    <row r="402" spans="5:8">
      <c r="E402" s="2"/>
      <c r="F402" s="2"/>
      <c r="G402" s="2"/>
      <c r="H402" s="2"/>
    </row>
    <row r="403" spans="5:8">
      <c r="E403" s="2"/>
      <c r="F403" s="2"/>
      <c r="G403" s="2"/>
      <c r="H403" s="2"/>
    </row>
    <row r="404" spans="5:8">
      <c r="E404" s="2"/>
      <c r="F404" s="2"/>
      <c r="G404" s="2"/>
      <c r="H404" s="2"/>
    </row>
    <row r="405" spans="5:8">
      <c r="E405" s="4"/>
      <c r="F405" s="4"/>
      <c r="G405" s="4"/>
      <c r="H405" s="4"/>
    </row>
    <row r="406" spans="5:8">
      <c r="E406" s="2"/>
      <c r="F406" s="2"/>
      <c r="G406" s="2"/>
      <c r="H406" s="2"/>
    </row>
    <row r="407" spans="5:8">
      <c r="E407" s="2"/>
      <c r="F407" s="2"/>
      <c r="G407" s="2"/>
      <c r="H407" s="2"/>
    </row>
    <row r="408" spans="5:8">
      <c r="E408" s="2"/>
      <c r="F408" s="2"/>
      <c r="G408" s="2"/>
      <c r="H408" s="2"/>
    </row>
    <row r="409" spans="5:8">
      <c r="E409" s="2"/>
      <c r="F409" s="2"/>
      <c r="G409" s="2"/>
      <c r="H409" s="2"/>
    </row>
    <row r="410" spans="5:8">
      <c r="E410" s="2"/>
      <c r="F410" s="2"/>
      <c r="G410" s="2"/>
      <c r="H410" s="2"/>
    </row>
    <row r="411" spans="5:8">
      <c r="E411" s="2"/>
      <c r="F411" s="2"/>
      <c r="G411" s="2"/>
      <c r="H411" s="2"/>
    </row>
    <row r="412" spans="5:8">
      <c r="E412" s="4"/>
      <c r="F412" s="4"/>
      <c r="G412" s="4"/>
      <c r="H412" s="4"/>
    </row>
    <row r="413" spans="5:8">
      <c r="E413" s="2"/>
      <c r="F413" s="2"/>
      <c r="G413" s="2"/>
      <c r="H413" s="2"/>
    </row>
    <row r="414" spans="5:8">
      <c r="E414" s="2"/>
      <c r="F414" s="2"/>
      <c r="G414" s="2"/>
      <c r="H414" s="2"/>
    </row>
    <row r="415" spans="5:8">
      <c r="E415" s="2"/>
      <c r="F415" s="2"/>
      <c r="G415" s="2"/>
      <c r="H415" s="2"/>
    </row>
    <row r="416" spans="5:8">
      <c r="E416" s="4"/>
      <c r="F416" s="4"/>
      <c r="G416" s="4"/>
      <c r="H416" s="4"/>
    </row>
    <row r="417" spans="5:8">
      <c r="E417" s="2"/>
      <c r="F417" s="2"/>
      <c r="G417" s="2"/>
      <c r="H417" s="2"/>
    </row>
    <row r="418" spans="5:8">
      <c r="E418" s="2"/>
      <c r="F418" s="2"/>
      <c r="G418" s="2"/>
      <c r="H418" s="2"/>
    </row>
    <row r="419" spans="5:8">
      <c r="E419" s="2"/>
      <c r="F419" s="2"/>
      <c r="G419" s="2"/>
      <c r="H419" s="2"/>
    </row>
    <row r="420" spans="5:8">
      <c r="E420" s="2"/>
      <c r="F420" s="2"/>
      <c r="G420" s="2"/>
      <c r="H420" s="2"/>
    </row>
    <row r="421" spans="5:8">
      <c r="E421" s="2"/>
      <c r="F421" s="2"/>
      <c r="G421" s="2"/>
      <c r="H421" s="2"/>
    </row>
    <row r="422" spans="5:8">
      <c r="E422" s="2"/>
      <c r="F422" s="2"/>
      <c r="G422" s="2"/>
      <c r="H422" s="2"/>
    </row>
    <row r="423" spans="5:8">
      <c r="E423" s="2"/>
      <c r="F423" s="2"/>
      <c r="G423" s="2"/>
      <c r="H423" s="2"/>
    </row>
    <row r="424" spans="5:8">
      <c r="E424" s="2"/>
      <c r="F424" s="2"/>
      <c r="G424" s="2"/>
      <c r="H424" s="2"/>
    </row>
    <row r="425" spans="5:8">
      <c r="E425" s="2"/>
      <c r="F425" s="2"/>
      <c r="G425" s="2"/>
      <c r="H425" s="2"/>
    </row>
    <row r="426" spans="5:8">
      <c r="E426" s="2"/>
      <c r="F426" s="2"/>
      <c r="G426" s="2"/>
      <c r="H426" s="2"/>
    </row>
    <row r="427" spans="5:8">
      <c r="E427" s="2"/>
      <c r="F427" s="2"/>
      <c r="G427" s="2"/>
      <c r="H427" s="2"/>
    </row>
    <row r="428" spans="5:8">
      <c r="E428" s="2"/>
      <c r="F428" s="2"/>
      <c r="G428" s="2"/>
      <c r="H428" s="2"/>
    </row>
    <row r="429" spans="5:8">
      <c r="E429" s="2"/>
      <c r="F429" s="2"/>
      <c r="G429" s="2"/>
      <c r="H429" s="2"/>
    </row>
    <row r="430" spans="5:8">
      <c r="E430" s="2"/>
      <c r="F430" s="2"/>
      <c r="G430" s="2"/>
      <c r="H430" s="2"/>
    </row>
    <row r="431" spans="5:8">
      <c r="E431" s="2"/>
      <c r="F431" s="2"/>
      <c r="G431" s="2"/>
      <c r="H431" s="2"/>
    </row>
    <row r="432" spans="5:8">
      <c r="E432" s="4"/>
      <c r="F432" s="4"/>
      <c r="G432" s="4"/>
      <c r="H432" s="4"/>
    </row>
    <row r="433" spans="5:8">
      <c r="E433" s="2"/>
      <c r="F433" s="2"/>
      <c r="G433" s="2"/>
      <c r="H433" s="2"/>
    </row>
    <row r="434" spans="5:8">
      <c r="E434" s="2"/>
      <c r="F434" s="2"/>
      <c r="G434" s="2"/>
      <c r="H434" s="2"/>
    </row>
    <row r="435" spans="5:8">
      <c r="E435" s="4"/>
      <c r="F435" s="4"/>
      <c r="G435" s="4"/>
      <c r="H435" s="4"/>
    </row>
    <row r="436" spans="5:8">
      <c r="E436" s="4"/>
      <c r="F436" s="4"/>
      <c r="G436" s="4"/>
      <c r="H436" s="4"/>
    </row>
    <row r="437" spans="5:8">
      <c r="E437" s="4"/>
      <c r="F437" s="4"/>
      <c r="G437" s="4"/>
      <c r="H437" s="4"/>
    </row>
    <row r="438" spans="5:8">
      <c r="E438" s="4"/>
      <c r="F438" s="4"/>
      <c r="G438" s="4"/>
      <c r="H438" s="4"/>
    </row>
    <row r="439" spans="5:8">
      <c r="E439" s="2"/>
      <c r="F439" s="2"/>
      <c r="G439" s="2"/>
      <c r="H439" s="2"/>
    </row>
    <row r="440" spans="5:8">
      <c r="E440" s="2"/>
      <c r="F440" s="2"/>
      <c r="G440" s="2"/>
      <c r="H440" s="2"/>
    </row>
    <row r="441" spans="5:8">
      <c r="E441" s="2"/>
      <c r="F441" s="2"/>
      <c r="G441" s="2"/>
      <c r="H441" s="2"/>
    </row>
    <row r="442" spans="5:8">
      <c r="E442" s="4"/>
      <c r="F442" s="4"/>
      <c r="G442" s="4"/>
      <c r="H442" s="4"/>
    </row>
    <row r="443" spans="5:8">
      <c r="E443" s="2"/>
      <c r="F443" s="2"/>
      <c r="G443" s="2"/>
      <c r="H443" s="2"/>
    </row>
    <row r="444" spans="5:8">
      <c r="E444" s="2"/>
      <c r="F444" s="2"/>
      <c r="G444" s="2"/>
      <c r="H444" s="2"/>
    </row>
    <row r="445" spans="5:8">
      <c r="E445" s="4"/>
      <c r="F445" s="4"/>
      <c r="G445" s="4"/>
      <c r="H445" s="4"/>
    </row>
    <row r="446" spans="5:8">
      <c r="E446" s="2"/>
      <c r="F446" s="2"/>
      <c r="G446" s="2"/>
      <c r="H446" s="2"/>
    </row>
    <row r="447" spans="5:8">
      <c r="E447" s="2"/>
      <c r="F447" s="2"/>
      <c r="G447" s="2"/>
      <c r="H447" s="2"/>
    </row>
    <row r="448" spans="5:8">
      <c r="E448" s="4"/>
      <c r="F448" s="4"/>
      <c r="G448" s="4"/>
      <c r="H448" s="4"/>
    </row>
    <row r="449" spans="5:8">
      <c r="E449" s="4"/>
      <c r="F449" s="4"/>
      <c r="G449" s="4"/>
      <c r="H449" s="4"/>
    </row>
    <row r="450" spans="5:8">
      <c r="E450" s="2"/>
      <c r="F450" s="2"/>
      <c r="G450" s="2"/>
      <c r="H450" s="2"/>
    </row>
    <row r="451" spans="5:8">
      <c r="E451" s="2"/>
      <c r="F451" s="2"/>
      <c r="G451" s="2"/>
      <c r="H451" s="2"/>
    </row>
    <row r="452" spans="5:8">
      <c r="E452" s="2"/>
      <c r="F452" s="2"/>
      <c r="G452" s="2"/>
      <c r="H452" s="2"/>
    </row>
    <row r="453" spans="5:8">
      <c r="E453" s="2"/>
      <c r="F453" s="2"/>
      <c r="G453" s="2"/>
      <c r="H453" s="2"/>
    </row>
    <row r="454" spans="5:8">
      <c r="E454" s="4"/>
      <c r="F454" s="4"/>
      <c r="G454" s="4"/>
      <c r="H454" s="4"/>
    </row>
    <row r="455" spans="5:8">
      <c r="E455" s="2"/>
      <c r="F455" s="2"/>
      <c r="G455" s="2"/>
      <c r="H455" s="2"/>
    </row>
    <row r="456" spans="5:8">
      <c r="E456" s="2"/>
      <c r="F456" s="2"/>
      <c r="G456" s="2"/>
      <c r="H456" s="2"/>
    </row>
    <row r="457" spans="5:8">
      <c r="E457" s="2"/>
      <c r="F457" s="2"/>
      <c r="G457" s="2"/>
      <c r="H457" s="2"/>
    </row>
    <row r="458" spans="5:8">
      <c r="E458" s="2"/>
      <c r="F458" s="2"/>
      <c r="G458" s="2"/>
      <c r="H458" s="2"/>
    </row>
    <row r="459" spans="5:8">
      <c r="E459" s="2"/>
      <c r="F459" s="2"/>
      <c r="G459" s="2"/>
      <c r="H459" s="2"/>
    </row>
    <row r="460" spans="5:8">
      <c r="E460" s="4"/>
      <c r="F460" s="4"/>
      <c r="G460" s="4"/>
      <c r="H460" s="4"/>
    </row>
    <row r="461" spans="5:8">
      <c r="E461" s="2"/>
      <c r="F461" s="2"/>
      <c r="G461" s="2"/>
      <c r="H461" s="2"/>
    </row>
    <row r="462" spans="5:8">
      <c r="E462" s="2"/>
      <c r="F462" s="2"/>
      <c r="G462" s="2"/>
      <c r="H462" s="2"/>
    </row>
    <row r="463" spans="5:8">
      <c r="E463" s="4"/>
      <c r="F463" s="4"/>
      <c r="G463" s="4"/>
      <c r="H463" s="4"/>
    </row>
    <row r="464" spans="5:8">
      <c r="E464" s="2"/>
      <c r="F464" s="2"/>
      <c r="G464" s="2"/>
      <c r="H464" s="2"/>
    </row>
    <row r="465" spans="5:8">
      <c r="E465" s="2"/>
      <c r="F465" s="2"/>
      <c r="G465" s="2"/>
      <c r="H465" s="2"/>
    </row>
    <row r="466" spans="5:8">
      <c r="E466" s="2"/>
      <c r="F466" s="2"/>
      <c r="G466" s="2"/>
      <c r="H466" s="2"/>
    </row>
    <row r="467" spans="5:8">
      <c r="E467" s="2"/>
      <c r="F467" s="2"/>
      <c r="G467" s="2"/>
      <c r="H467" s="2"/>
    </row>
    <row r="468" spans="5:8">
      <c r="E468" s="2"/>
      <c r="F468" s="2"/>
      <c r="G468" s="2"/>
      <c r="H468" s="2"/>
    </row>
    <row r="469" spans="5:8">
      <c r="E469" s="2"/>
      <c r="F469" s="2"/>
      <c r="G469" s="2"/>
      <c r="H469" s="2"/>
    </row>
    <row r="470" spans="5:8">
      <c r="E470" s="2"/>
      <c r="F470" s="2"/>
      <c r="G470" s="2"/>
      <c r="H470" s="2"/>
    </row>
    <row r="471" spans="5:8">
      <c r="E471" s="2"/>
      <c r="F471" s="2"/>
      <c r="G471" s="2"/>
      <c r="H471" s="2"/>
    </row>
    <row r="472" spans="5:8">
      <c r="E472" s="2"/>
      <c r="F472" s="2"/>
      <c r="G472" s="2"/>
      <c r="H472" s="2"/>
    </row>
    <row r="473" spans="5:8">
      <c r="E473" s="4"/>
      <c r="F473" s="4"/>
      <c r="G473" s="4"/>
      <c r="H473" s="4"/>
    </row>
    <row r="474" spans="5:8">
      <c r="E474" s="2"/>
      <c r="F474" s="2"/>
      <c r="G474" s="2"/>
      <c r="H474" s="2"/>
    </row>
    <row r="475" spans="5:8">
      <c r="E475" s="2"/>
      <c r="F475" s="2"/>
      <c r="G475" s="2"/>
      <c r="H475" s="2"/>
    </row>
    <row r="476" spans="5:8">
      <c r="E476" s="4"/>
      <c r="F476" s="4"/>
      <c r="G476" s="4"/>
      <c r="H476" s="4"/>
    </row>
    <row r="477" spans="5:8">
      <c r="E477" s="2"/>
      <c r="F477" s="2"/>
      <c r="G477" s="2"/>
      <c r="H477" s="2"/>
    </row>
    <row r="478" spans="5:8">
      <c r="E478" s="2"/>
      <c r="F478" s="2"/>
      <c r="G478" s="2"/>
      <c r="H478" s="2"/>
    </row>
    <row r="479" spans="5:8">
      <c r="E479" s="2"/>
      <c r="F479" s="2"/>
      <c r="G479" s="2"/>
      <c r="H479" s="2"/>
    </row>
    <row r="480" spans="5:8">
      <c r="E480" s="2"/>
      <c r="F480" s="2"/>
      <c r="G480" s="2"/>
      <c r="H480" s="2"/>
    </row>
    <row r="481" spans="5:8">
      <c r="E481" s="2"/>
      <c r="F481" s="2"/>
      <c r="G481" s="2"/>
      <c r="H481" s="2"/>
    </row>
    <row r="482" spans="5:8">
      <c r="E482" s="2"/>
      <c r="F482" s="2"/>
      <c r="G482" s="2"/>
      <c r="H482" s="2"/>
    </row>
    <row r="483" spans="5:8">
      <c r="E483" s="2"/>
      <c r="F483" s="2"/>
      <c r="G483" s="2"/>
      <c r="H483" s="2"/>
    </row>
    <row r="484" spans="5:8">
      <c r="E484" s="2"/>
      <c r="F484" s="2"/>
      <c r="G484" s="2"/>
      <c r="H484" s="2"/>
    </row>
    <row r="485" spans="5:8">
      <c r="E485" s="4"/>
      <c r="F485" s="4"/>
      <c r="G485" s="4"/>
      <c r="H485" s="4"/>
    </row>
    <row r="486" spans="5:8">
      <c r="E486" s="4"/>
      <c r="F486" s="4"/>
      <c r="G486" s="4"/>
      <c r="H486" s="4"/>
    </row>
    <row r="487" spans="5:8">
      <c r="E487" s="4"/>
      <c r="F487" s="4"/>
      <c r="G487" s="4"/>
      <c r="H487" s="4"/>
    </row>
    <row r="488" spans="5:8">
      <c r="E488" s="2"/>
      <c r="F488" s="2"/>
      <c r="G488" s="2"/>
      <c r="H488" s="2"/>
    </row>
    <row r="489" spans="5:8">
      <c r="E489" s="2"/>
      <c r="F489" s="2"/>
      <c r="G489" s="2"/>
      <c r="H489" s="2"/>
    </row>
    <row r="490" spans="5:8">
      <c r="E490" s="4"/>
      <c r="F490" s="4"/>
      <c r="G490" s="4"/>
      <c r="H490" s="4"/>
    </row>
    <row r="491" spans="5:8">
      <c r="E491" s="2"/>
      <c r="F491" s="2"/>
      <c r="G491" s="2"/>
      <c r="H491" s="2"/>
    </row>
    <row r="492" spans="5:8">
      <c r="E492" s="2"/>
      <c r="F492" s="2"/>
      <c r="G492" s="2"/>
      <c r="H492" s="2"/>
    </row>
    <row r="493" spans="5:8">
      <c r="E493" s="2"/>
      <c r="F493" s="2"/>
      <c r="G493" s="2"/>
      <c r="H493" s="2"/>
    </row>
    <row r="494" spans="5:8">
      <c r="E494" s="2"/>
      <c r="F494" s="2"/>
      <c r="G494" s="2"/>
      <c r="H494" s="2"/>
    </row>
    <row r="495" spans="5:8">
      <c r="E495" s="2"/>
      <c r="F495" s="2"/>
      <c r="G495" s="2"/>
      <c r="H495" s="2"/>
    </row>
    <row r="496" spans="5:8">
      <c r="E496" s="2"/>
      <c r="F496" s="2"/>
      <c r="G496" s="2"/>
      <c r="H496" s="2"/>
    </row>
    <row r="497" spans="5:8">
      <c r="E497" s="2"/>
      <c r="F497" s="2"/>
      <c r="G497" s="2"/>
      <c r="H497" s="2"/>
    </row>
    <row r="498" spans="5:8">
      <c r="E498" s="4"/>
      <c r="F498" s="4"/>
      <c r="G498" s="4"/>
      <c r="H498" s="4"/>
    </row>
    <row r="499" spans="5:8">
      <c r="E499" s="4"/>
      <c r="F499" s="4"/>
      <c r="G499" s="4"/>
      <c r="H499" s="4"/>
    </row>
    <row r="500" spans="5:8">
      <c r="E500" s="2"/>
      <c r="F500" s="2"/>
      <c r="G500" s="2"/>
      <c r="H500" s="2"/>
    </row>
    <row r="501" spans="5:8">
      <c r="E501" s="2"/>
      <c r="F501" s="2"/>
      <c r="G501" s="2"/>
      <c r="H501" s="2"/>
    </row>
    <row r="502" spans="5:8">
      <c r="E502" s="4"/>
      <c r="F502" s="4"/>
      <c r="G502" s="4"/>
      <c r="H502" s="4"/>
    </row>
    <row r="503" spans="5:8">
      <c r="E503" s="2"/>
      <c r="F503" s="2"/>
      <c r="G503" s="2"/>
      <c r="H503" s="2"/>
    </row>
    <row r="504" spans="5:8">
      <c r="E504" s="2"/>
      <c r="F504" s="2"/>
      <c r="G504" s="2"/>
      <c r="H504" s="2"/>
    </row>
    <row r="505" spans="5:8">
      <c r="E505" s="4"/>
      <c r="F505" s="4"/>
      <c r="G505" s="4"/>
      <c r="H505" s="4"/>
    </row>
    <row r="506" spans="5:8">
      <c r="E506" s="4"/>
      <c r="F506" s="4"/>
      <c r="G506" s="4"/>
      <c r="H506" s="4"/>
    </row>
    <row r="507" spans="5:8">
      <c r="E507" s="4"/>
      <c r="F507" s="4"/>
      <c r="G507" s="4"/>
      <c r="H507" s="4"/>
    </row>
    <row r="508" spans="5:8">
      <c r="E508" s="4"/>
      <c r="F508" s="4"/>
      <c r="G508" s="4"/>
      <c r="H508" s="4"/>
    </row>
    <row r="509" spans="5:8">
      <c r="E509" s="4"/>
      <c r="F509" s="4"/>
      <c r="G509" s="4"/>
      <c r="H509" s="4"/>
    </row>
    <row r="510" spans="5:8">
      <c r="E510" s="2"/>
      <c r="F510" s="2"/>
      <c r="G510" s="2"/>
      <c r="H510" s="2"/>
    </row>
    <row r="511" spans="5:8">
      <c r="E511" s="2"/>
      <c r="F511" s="2"/>
      <c r="G511" s="2"/>
      <c r="H511" s="2"/>
    </row>
    <row r="512" spans="5:8">
      <c r="E512" s="2"/>
      <c r="F512" s="2"/>
      <c r="G512" s="2"/>
      <c r="H512" s="2"/>
    </row>
    <row r="513" spans="5:8">
      <c r="E513" s="2"/>
      <c r="F513" s="2"/>
      <c r="G513" s="2"/>
      <c r="H513" s="2"/>
    </row>
    <row r="514" spans="5:8">
      <c r="E514" s="2"/>
      <c r="F514" s="2"/>
      <c r="G514" s="2"/>
      <c r="H514" s="2"/>
    </row>
    <row r="515" spans="5:8">
      <c r="E515" s="2"/>
      <c r="F515" s="2"/>
      <c r="G515" s="2"/>
      <c r="H515" s="2"/>
    </row>
    <row r="516" spans="5:8">
      <c r="E516" s="2"/>
      <c r="F516" s="2"/>
      <c r="G516" s="2"/>
      <c r="H516" s="2"/>
    </row>
    <row r="517" spans="5:8">
      <c r="E517" s="2"/>
      <c r="F517" s="2"/>
      <c r="G517" s="2"/>
      <c r="H517" s="2"/>
    </row>
    <row r="518" spans="5:8">
      <c r="E518" s="2"/>
      <c r="F518" s="2"/>
      <c r="G518" s="2"/>
      <c r="H518" s="2"/>
    </row>
    <row r="519" spans="5:8">
      <c r="E519" s="2"/>
      <c r="F519" s="2"/>
      <c r="G519" s="2"/>
      <c r="H519" s="2"/>
    </row>
    <row r="520" spans="5:8">
      <c r="E520" s="2"/>
      <c r="F520" s="2"/>
      <c r="G520" s="2"/>
      <c r="H520" s="2"/>
    </row>
    <row r="521" spans="5:8">
      <c r="E521" s="2"/>
      <c r="F521" s="2"/>
      <c r="G521" s="2"/>
      <c r="H521" s="2"/>
    </row>
    <row r="522" spans="5:8">
      <c r="E522" s="2"/>
      <c r="F522" s="2"/>
      <c r="G522" s="2"/>
      <c r="H522" s="2"/>
    </row>
    <row r="523" spans="5:8">
      <c r="E523" s="2"/>
      <c r="F523" s="2"/>
      <c r="G523" s="2"/>
      <c r="H523" s="2"/>
    </row>
    <row r="524" spans="5:8">
      <c r="E524" s="2"/>
      <c r="F524" s="2"/>
      <c r="G524" s="2"/>
      <c r="H524" s="2"/>
    </row>
    <row r="525" spans="5:8">
      <c r="E525" s="2"/>
      <c r="F525" s="2"/>
      <c r="G525" s="2"/>
      <c r="H525" s="2"/>
    </row>
    <row r="526" spans="5:8">
      <c r="E526" s="2"/>
      <c r="F526" s="2"/>
      <c r="G526" s="2"/>
      <c r="H526" s="2"/>
    </row>
    <row r="527" spans="5:8">
      <c r="E527" s="2"/>
      <c r="F527" s="2"/>
      <c r="G527" s="2"/>
      <c r="H527" s="2"/>
    </row>
    <row r="528" spans="5:8">
      <c r="E528" s="2"/>
      <c r="F528" s="2"/>
      <c r="G528" s="2"/>
      <c r="H528" s="2"/>
    </row>
    <row r="529" spans="5:8">
      <c r="E529" s="2"/>
      <c r="F529" s="2"/>
      <c r="G529" s="2"/>
      <c r="H529" s="2"/>
    </row>
    <row r="530" spans="5:8">
      <c r="E530" s="2"/>
      <c r="F530" s="2"/>
      <c r="G530" s="2"/>
      <c r="H530" s="2"/>
    </row>
    <row r="531" spans="5:8">
      <c r="E531" s="2"/>
      <c r="F531" s="2"/>
      <c r="G531" s="2"/>
      <c r="H531" s="2"/>
    </row>
    <row r="532" spans="5:8">
      <c r="E532" s="2"/>
      <c r="F532" s="2"/>
      <c r="G532" s="2"/>
      <c r="H532" s="2"/>
    </row>
    <row r="533" spans="5:8">
      <c r="E533" s="2"/>
      <c r="F533" s="2"/>
      <c r="G533" s="2"/>
      <c r="H533" s="2"/>
    </row>
    <row r="534" spans="5:8">
      <c r="E534" s="2"/>
      <c r="F534" s="2"/>
      <c r="G534" s="2"/>
      <c r="H534" s="2"/>
    </row>
    <row r="535" spans="5:8">
      <c r="E535" s="2"/>
      <c r="F535" s="2"/>
      <c r="G535" s="2"/>
      <c r="H535" s="2"/>
    </row>
    <row r="536" spans="5:8">
      <c r="E536" s="2"/>
      <c r="F536" s="2"/>
      <c r="G536" s="2"/>
      <c r="H536" s="2"/>
    </row>
    <row r="537" spans="5:8">
      <c r="E537" s="2"/>
      <c r="F537" s="2"/>
      <c r="G537" s="2"/>
      <c r="H537" s="2"/>
    </row>
    <row r="538" spans="5:8">
      <c r="E538" s="2"/>
      <c r="F538" s="2"/>
      <c r="G538" s="2"/>
      <c r="H538" s="2"/>
    </row>
    <row r="539" spans="5:8">
      <c r="E539" s="2"/>
      <c r="F539" s="2"/>
      <c r="G539" s="2"/>
      <c r="H539" s="2"/>
    </row>
    <row r="540" spans="5:8">
      <c r="E540" s="2"/>
      <c r="F540" s="2"/>
      <c r="G540" s="2"/>
      <c r="H540" s="2"/>
    </row>
    <row r="541" spans="5:8">
      <c r="E541" s="2"/>
      <c r="F541" s="2"/>
      <c r="G541" s="2"/>
      <c r="H541" s="2"/>
    </row>
    <row r="542" spans="5:8">
      <c r="E542" s="4"/>
      <c r="F542" s="4"/>
      <c r="G542" s="4"/>
      <c r="H542" s="4"/>
    </row>
    <row r="543" spans="5:8">
      <c r="E543" s="2"/>
      <c r="F543" s="2"/>
      <c r="G543" s="2"/>
      <c r="H543" s="2"/>
    </row>
    <row r="544" spans="5:8">
      <c r="E544" s="4"/>
      <c r="F544" s="4"/>
      <c r="G544" s="4"/>
      <c r="H544" s="4"/>
    </row>
    <row r="545" spans="5:8">
      <c r="E545" s="2"/>
      <c r="F545" s="2"/>
      <c r="G545" s="2"/>
      <c r="H545" s="2"/>
    </row>
    <row r="546" spans="5:8">
      <c r="E546" s="2"/>
      <c r="F546" s="2"/>
      <c r="G546" s="2"/>
      <c r="H546" s="2"/>
    </row>
    <row r="547" spans="5:8">
      <c r="E547" s="4"/>
      <c r="F547" s="4"/>
      <c r="G547" s="4"/>
      <c r="H547" s="4"/>
    </row>
    <row r="548" spans="5:8">
      <c r="E548" s="2"/>
      <c r="F548" s="2"/>
      <c r="G548" s="2"/>
      <c r="H548" s="2"/>
    </row>
    <row r="549" spans="5:8">
      <c r="E549" s="2"/>
      <c r="F549" s="2"/>
      <c r="G549" s="2"/>
      <c r="H549" s="2"/>
    </row>
    <row r="550" spans="5:8">
      <c r="E550" s="2"/>
      <c r="F550" s="2"/>
      <c r="G550" s="2"/>
      <c r="H550" s="2"/>
    </row>
    <row r="551" spans="5:8">
      <c r="E551" s="2"/>
      <c r="F551" s="2"/>
      <c r="G551" s="2"/>
      <c r="H551" s="2"/>
    </row>
    <row r="552" spans="5:8">
      <c r="E552" s="4"/>
      <c r="F552" s="4"/>
      <c r="G552" s="4"/>
      <c r="H552" s="4"/>
    </row>
    <row r="553" spans="5:8">
      <c r="E553" s="2"/>
      <c r="F553" s="2"/>
      <c r="G553" s="2"/>
      <c r="H553" s="2"/>
    </row>
    <row r="554" spans="5:8">
      <c r="E554" s="2"/>
      <c r="F554" s="2"/>
      <c r="G554" s="2"/>
      <c r="H554" s="2"/>
    </row>
    <row r="555" spans="5:8">
      <c r="E555" s="2"/>
      <c r="F555" s="2"/>
      <c r="G555" s="2"/>
      <c r="H555" s="2"/>
    </row>
    <row r="556" spans="5:8">
      <c r="E556" s="4"/>
      <c r="F556" s="4"/>
      <c r="G556" s="4"/>
      <c r="H556" s="4"/>
    </row>
    <row r="557" spans="5:8">
      <c r="E557" s="2"/>
      <c r="F557" s="2"/>
      <c r="G557" s="2"/>
      <c r="H557" s="2"/>
    </row>
    <row r="558" spans="5:8">
      <c r="E558" s="2"/>
      <c r="F558" s="2"/>
      <c r="G558" s="2"/>
      <c r="H558" s="2"/>
    </row>
    <row r="559" spans="5:8">
      <c r="E559" s="4"/>
      <c r="F559" s="4"/>
      <c r="G559" s="4"/>
      <c r="H559" s="4"/>
    </row>
    <row r="560" spans="5:8">
      <c r="E560" s="2"/>
      <c r="F560" s="2"/>
      <c r="G560" s="2"/>
      <c r="H560" s="2"/>
    </row>
    <row r="561" spans="5:8">
      <c r="E561" s="2"/>
      <c r="F561" s="2"/>
      <c r="G561" s="2"/>
      <c r="H561" s="2"/>
    </row>
    <row r="562" spans="5:8">
      <c r="E562" s="2"/>
      <c r="F562" s="2"/>
      <c r="G562" s="2"/>
      <c r="H562" s="2"/>
    </row>
    <row r="563" spans="5:8">
      <c r="E563" s="2"/>
      <c r="F563" s="2"/>
      <c r="G563" s="2"/>
      <c r="H563" s="2"/>
    </row>
    <row r="564" spans="5:8">
      <c r="E564" s="2"/>
      <c r="F564" s="2"/>
      <c r="G564" s="2"/>
      <c r="H564" s="2"/>
    </row>
    <row r="565" spans="5:8">
      <c r="E565" s="2"/>
      <c r="F565" s="2"/>
      <c r="G565" s="2"/>
      <c r="H565" s="2"/>
    </row>
    <row r="566" spans="5:8">
      <c r="E566" s="2"/>
      <c r="F566" s="2"/>
      <c r="G566" s="2"/>
      <c r="H566" s="2"/>
    </row>
    <row r="567" spans="5:8">
      <c r="E567" s="2"/>
      <c r="F567" s="2"/>
      <c r="G567" s="2"/>
      <c r="H567" s="2"/>
    </row>
    <row r="568" spans="5:8">
      <c r="E568" s="4"/>
      <c r="F568" s="4"/>
      <c r="G568" s="4"/>
      <c r="H568" s="4"/>
    </row>
    <row r="569" spans="5:8">
      <c r="E569" s="2"/>
      <c r="F569" s="2"/>
      <c r="G569" s="2"/>
      <c r="H569" s="2"/>
    </row>
    <row r="570" spans="5:8">
      <c r="E570" s="2"/>
      <c r="F570" s="2"/>
      <c r="G570" s="2"/>
      <c r="H570" s="2"/>
    </row>
    <row r="571" spans="5:8">
      <c r="E571" s="4"/>
      <c r="F571" s="4"/>
      <c r="G571" s="4"/>
      <c r="H571" s="4"/>
    </row>
    <row r="572" spans="5:8">
      <c r="E572" s="2"/>
      <c r="F572" s="2"/>
      <c r="G572" s="2"/>
      <c r="H572" s="2"/>
    </row>
    <row r="573" spans="5:8">
      <c r="E573" s="2"/>
      <c r="F573" s="2"/>
      <c r="G573" s="2"/>
      <c r="H573" s="2"/>
    </row>
    <row r="574" spans="5:8">
      <c r="E574" s="2"/>
      <c r="F574" s="2"/>
      <c r="G574" s="2"/>
      <c r="H574" s="2"/>
    </row>
    <row r="575" spans="5:8">
      <c r="E575" s="2"/>
      <c r="F575" s="2"/>
      <c r="G575" s="2"/>
      <c r="H575" s="2"/>
    </row>
    <row r="576" spans="5:8">
      <c r="E576" s="2"/>
      <c r="F576" s="2"/>
      <c r="G576" s="2"/>
      <c r="H576" s="2"/>
    </row>
    <row r="577" spans="5:8">
      <c r="E577" s="2"/>
      <c r="F577" s="2"/>
      <c r="G577" s="2"/>
      <c r="H577" s="2"/>
    </row>
    <row r="578" spans="5:8">
      <c r="E578" s="2"/>
      <c r="F578" s="2"/>
      <c r="G578" s="2"/>
      <c r="H578" s="2"/>
    </row>
    <row r="579" spans="5:8">
      <c r="E579" s="4"/>
      <c r="F579" s="4"/>
      <c r="G579" s="4"/>
      <c r="H579" s="4"/>
    </row>
    <row r="580" spans="5:8">
      <c r="E580" s="2"/>
      <c r="F580" s="2"/>
      <c r="G580" s="2"/>
      <c r="H580" s="2"/>
    </row>
    <row r="581" spans="5:8">
      <c r="E581" s="2"/>
      <c r="F581" s="2"/>
      <c r="G581" s="2"/>
      <c r="H581" s="2"/>
    </row>
    <row r="582" spans="5:8">
      <c r="E582" s="4"/>
      <c r="F582" s="4"/>
      <c r="G582" s="4"/>
      <c r="H582" s="4"/>
    </row>
    <row r="583" spans="5:8">
      <c r="E583" s="2"/>
      <c r="F583" s="2"/>
      <c r="G583" s="2"/>
      <c r="H583" s="2"/>
    </row>
    <row r="584" spans="5:8">
      <c r="E584" s="2"/>
      <c r="F584" s="2"/>
      <c r="G584" s="2"/>
      <c r="H584" s="2"/>
    </row>
    <row r="585" spans="5:8">
      <c r="E585" s="2"/>
      <c r="F585" s="2"/>
      <c r="G585" s="2"/>
      <c r="H585" s="2"/>
    </row>
    <row r="586" spans="5:8">
      <c r="E586" s="2"/>
      <c r="F586" s="2"/>
      <c r="G586" s="2"/>
      <c r="H586" s="2"/>
    </row>
    <row r="587" spans="5:8">
      <c r="E587" s="2"/>
      <c r="F587" s="2"/>
      <c r="G587" s="2"/>
      <c r="H587" s="2"/>
    </row>
    <row r="588" spans="5:8">
      <c r="E588" s="4"/>
      <c r="F588" s="4"/>
      <c r="G588" s="4"/>
      <c r="H588" s="4"/>
    </row>
    <row r="589" spans="5:8">
      <c r="E589" s="4"/>
      <c r="F589" s="4"/>
      <c r="G589" s="4"/>
      <c r="H589" s="4"/>
    </row>
    <row r="590" spans="5:8">
      <c r="E590" s="4"/>
      <c r="F590" s="4"/>
      <c r="G590" s="4"/>
      <c r="H590" s="4"/>
    </row>
    <row r="591" spans="5:8">
      <c r="E591" s="4"/>
      <c r="F591" s="4"/>
      <c r="G591" s="4"/>
      <c r="H591" s="4"/>
    </row>
    <row r="592" spans="5:8">
      <c r="E592" s="2"/>
      <c r="F592" s="2"/>
      <c r="G592" s="2"/>
      <c r="H592" s="2"/>
    </row>
    <row r="593" spans="5:8">
      <c r="E593" s="2"/>
      <c r="F593" s="2"/>
      <c r="G593" s="2"/>
      <c r="H593" s="2"/>
    </row>
    <row r="594" spans="5:8">
      <c r="E594" s="2"/>
      <c r="F594" s="2"/>
      <c r="G594" s="2"/>
      <c r="H594" s="2"/>
    </row>
    <row r="595" spans="5:8">
      <c r="E595" s="2"/>
      <c r="F595" s="2"/>
      <c r="G595" s="2"/>
      <c r="H595" s="2"/>
    </row>
    <row r="596" spans="5:8">
      <c r="E596" s="2"/>
      <c r="F596" s="2"/>
      <c r="G596" s="2"/>
      <c r="H596" s="2"/>
    </row>
    <row r="597" spans="5:8">
      <c r="E597" s="4"/>
      <c r="F597" s="4"/>
      <c r="G597" s="4"/>
      <c r="H597" s="4"/>
    </row>
    <row r="598" spans="5:8">
      <c r="E598" s="2"/>
      <c r="F598" s="2"/>
      <c r="G598" s="2"/>
      <c r="H598" s="2"/>
    </row>
    <row r="599" spans="5:8">
      <c r="E599" s="2"/>
      <c r="F599" s="2"/>
      <c r="G599" s="2"/>
      <c r="H599" s="2"/>
    </row>
    <row r="600" spans="5:8">
      <c r="E600" s="4"/>
      <c r="F600" s="4"/>
      <c r="G600" s="4"/>
      <c r="H600" s="4"/>
    </row>
    <row r="601" spans="5:8">
      <c r="E601" s="2"/>
      <c r="F601" s="2"/>
      <c r="G601" s="2"/>
      <c r="H601" s="2"/>
    </row>
    <row r="602" spans="5:8">
      <c r="E602" s="2"/>
      <c r="F602" s="2"/>
      <c r="G602" s="2"/>
      <c r="H602" s="2"/>
    </row>
    <row r="603" spans="5:8">
      <c r="E603" s="4"/>
      <c r="F603" s="4"/>
      <c r="G603" s="4"/>
      <c r="H603" s="4"/>
    </row>
    <row r="604" spans="5:8">
      <c r="E604" s="2"/>
      <c r="F604" s="2"/>
      <c r="G604" s="2"/>
      <c r="H604" s="2"/>
    </row>
    <row r="605" spans="5:8">
      <c r="E605" s="2"/>
      <c r="F605" s="2"/>
      <c r="G605" s="2"/>
      <c r="H605" s="2"/>
    </row>
    <row r="606" spans="5:8">
      <c r="E606" s="2"/>
      <c r="F606" s="2"/>
      <c r="G606" s="2"/>
      <c r="H606" s="2"/>
    </row>
    <row r="607" spans="5:8">
      <c r="E607" s="2"/>
      <c r="F607" s="2"/>
      <c r="G607" s="2"/>
      <c r="H607" s="2"/>
    </row>
    <row r="608" spans="5:8">
      <c r="E608" s="2"/>
      <c r="F608" s="2"/>
      <c r="G608" s="2"/>
      <c r="H608" s="2"/>
    </row>
    <row r="609" spans="5:8">
      <c r="E609" s="2"/>
      <c r="F609" s="2"/>
      <c r="G609" s="2"/>
      <c r="H609" s="2"/>
    </row>
    <row r="610" spans="5:8">
      <c r="E610" s="2"/>
      <c r="F610" s="2"/>
      <c r="G610" s="2"/>
      <c r="H610" s="2"/>
    </row>
    <row r="611" spans="5:8">
      <c r="E611" s="2"/>
      <c r="F611" s="2"/>
      <c r="G611" s="2"/>
      <c r="H611" s="2"/>
    </row>
    <row r="612" spans="5:8">
      <c r="E612" s="4"/>
      <c r="F612" s="4"/>
      <c r="G612" s="4"/>
      <c r="H612" s="4"/>
    </row>
    <row r="613" spans="5:8">
      <c r="E613" s="2"/>
      <c r="F613" s="2"/>
      <c r="G613" s="2"/>
      <c r="H613" s="2"/>
    </row>
    <row r="614" spans="5:8">
      <c r="E614" s="2"/>
      <c r="F614" s="2"/>
      <c r="G614" s="2"/>
      <c r="H614" s="2"/>
    </row>
    <row r="615" spans="5:8">
      <c r="E615" s="2"/>
      <c r="F615" s="2"/>
      <c r="G615" s="2"/>
      <c r="H615" s="2"/>
    </row>
    <row r="616" spans="5:8">
      <c r="E616" s="4"/>
      <c r="F616" s="4"/>
      <c r="G616" s="4"/>
      <c r="H616" s="4"/>
    </row>
    <row r="617" spans="5:8">
      <c r="E617" s="4"/>
      <c r="F617" s="4"/>
      <c r="G617" s="4"/>
      <c r="H617" s="4"/>
    </row>
    <row r="618" spans="5:8">
      <c r="E618" s="2"/>
      <c r="F618" s="2"/>
      <c r="G618" s="2"/>
      <c r="H618" s="2"/>
    </row>
    <row r="619" spans="5:8">
      <c r="E619" s="2"/>
      <c r="F619" s="2"/>
      <c r="G619" s="2"/>
      <c r="H619" s="2"/>
    </row>
    <row r="620" spans="5:8">
      <c r="E620" s="2"/>
      <c r="F620" s="2"/>
      <c r="G620" s="2"/>
      <c r="H620" s="2"/>
    </row>
    <row r="621" spans="5:8">
      <c r="E621" s="2"/>
      <c r="F621" s="2"/>
      <c r="G621" s="2"/>
      <c r="H621" s="2"/>
    </row>
    <row r="622" spans="5:8">
      <c r="E622" s="2"/>
      <c r="F622" s="2"/>
      <c r="G622" s="2"/>
      <c r="H622" s="2"/>
    </row>
    <row r="623" spans="5:8">
      <c r="E623" s="4"/>
      <c r="F623" s="4"/>
      <c r="G623" s="4"/>
      <c r="H623" s="4"/>
    </row>
    <row r="624" spans="5:8">
      <c r="E624" s="2"/>
      <c r="F624" s="2"/>
      <c r="G624" s="2"/>
      <c r="H624" s="2"/>
    </row>
    <row r="625" spans="5:8">
      <c r="E625" s="2"/>
      <c r="F625" s="2"/>
      <c r="G625" s="2"/>
      <c r="H625" s="2"/>
    </row>
    <row r="626" spans="5:8">
      <c r="E626" s="4"/>
      <c r="F626" s="4"/>
      <c r="G626" s="4"/>
      <c r="H626" s="4"/>
    </row>
    <row r="627" spans="5:8">
      <c r="E627" s="2"/>
      <c r="F627" s="2"/>
      <c r="G627" s="2"/>
      <c r="H627" s="2"/>
    </row>
    <row r="628" spans="5:8">
      <c r="E628" s="2"/>
      <c r="F628" s="2"/>
      <c r="G628" s="2"/>
      <c r="H628" s="2"/>
    </row>
    <row r="629" spans="5:8">
      <c r="E629" s="2"/>
      <c r="F629" s="2"/>
      <c r="G629" s="2"/>
      <c r="H629" s="2"/>
    </row>
    <row r="630" spans="5:8">
      <c r="E630" s="2"/>
      <c r="F630" s="2"/>
      <c r="G630" s="2"/>
      <c r="H630" s="2"/>
    </row>
    <row r="631" spans="5:8">
      <c r="E631" s="2"/>
      <c r="F631" s="2"/>
      <c r="G631" s="2"/>
      <c r="H631" s="2"/>
    </row>
    <row r="632" spans="5:8">
      <c r="E632" s="2"/>
      <c r="F632" s="2"/>
      <c r="G632" s="2"/>
      <c r="H632" s="2"/>
    </row>
    <row r="633" spans="5:8">
      <c r="E633" s="2"/>
      <c r="F633" s="2"/>
      <c r="G633" s="2"/>
      <c r="H633" s="2"/>
    </row>
    <row r="634" spans="5:8">
      <c r="E634" s="2"/>
      <c r="F634" s="2"/>
      <c r="G634" s="2"/>
      <c r="H634" s="2"/>
    </row>
    <row r="635" spans="5:8">
      <c r="E635" s="2"/>
      <c r="F635" s="2"/>
      <c r="G635" s="2"/>
      <c r="H635" s="2"/>
    </row>
    <row r="636" spans="5:8">
      <c r="E636" s="4"/>
      <c r="F636" s="4"/>
      <c r="G636" s="4"/>
      <c r="H636" s="4"/>
    </row>
    <row r="637" spans="5:8">
      <c r="E637" s="2"/>
      <c r="F637" s="2"/>
      <c r="G637" s="2"/>
      <c r="H637" s="2"/>
    </row>
    <row r="638" spans="5:8">
      <c r="E638" s="2"/>
      <c r="F638" s="2"/>
      <c r="G638" s="2"/>
      <c r="H638" s="2"/>
    </row>
    <row r="639" spans="5:8">
      <c r="E639" s="2"/>
      <c r="F639" s="2"/>
      <c r="G639" s="2"/>
      <c r="H639" s="2"/>
    </row>
    <row r="640" spans="5:8">
      <c r="E640" s="2"/>
      <c r="F640" s="2"/>
      <c r="G640" s="2"/>
      <c r="H640" s="2"/>
    </row>
    <row r="641" spans="5:8">
      <c r="E641" s="4"/>
      <c r="F641" s="4"/>
      <c r="G641" s="4"/>
      <c r="H641" s="4"/>
    </row>
    <row r="642" spans="5:8">
      <c r="E642" s="2"/>
      <c r="F642" s="2"/>
      <c r="G642" s="2"/>
      <c r="H642" s="2"/>
    </row>
    <row r="643" spans="5:8">
      <c r="E643" s="2"/>
      <c r="F643" s="2"/>
      <c r="G643" s="2"/>
      <c r="H643" s="2"/>
    </row>
    <row r="644" spans="5:8">
      <c r="E644" s="2"/>
      <c r="F644" s="2"/>
      <c r="G644" s="2"/>
      <c r="H644" s="2"/>
    </row>
    <row r="645" spans="5:8">
      <c r="E645" s="2"/>
      <c r="F645" s="2"/>
      <c r="G645" s="2"/>
      <c r="H645" s="2"/>
    </row>
    <row r="646" spans="5:8">
      <c r="E646" s="2"/>
      <c r="F646" s="2"/>
      <c r="G646" s="2"/>
      <c r="H646" s="2"/>
    </row>
    <row r="647" spans="5:8">
      <c r="E647" s="2"/>
      <c r="F647" s="2"/>
      <c r="G647" s="2"/>
      <c r="H647" s="2"/>
    </row>
    <row r="648" spans="5:8">
      <c r="E648" s="2"/>
      <c r="F648" s="2"/>
      <c r="G648" s="2"/>
      <c r="H648" s="2"/>
    </row>
    <row r="649" spans="5:8">
      <c r="E649" s="2"/>
      <c r="F649" s="2"/>
      <c r="G649" s="2"/>
      <c r="H649" s="2"/>
    </row>
    <row r="650" spans="5:8">
      <c r="E650" s="2"/>
      <c r="F650" s="2"/>
      <c r="G650" s="2"/>
      <c r="H650" s="2"/>
    </row>
    <row r="651" spans="5:8">
      <c r="E651" s="2"/>
      <c r="F651" s="2"/>
      <c r="G651" s="2"/>
      <c r="H651" s="2"/>
    </row>
    <row r="652" spans="5:8">
      <c r="E652" s="2"/>
      <c r="F652" s="2"/>
      <c r="G652" s="2"/>
      <c r="H652" s="2"/>
    </row>
    <row r="653" spans="5:8">
      <c r="E653" s="2"/>
      <c r="F653" s="2"/>
      <c r="G653" s="2"/>
      <c r="H653" s="2"/>
    </row>
    <row r="654" spans="5:8">
      <c r="E654" s="2"/>
      <c r="F654" s="2"/>
      <c r="G654" s="2"/>
      <c r="H654" s="2"/>
    </row>
    <row r="655" spans="5:8">
      <c r="E655" s="4"/>
      <c r="F655" s="4"/>
      <c r="G655" s="4"/>
      <c r="H655" s="4"/>
    </row>
    <row r="656" spans="5:8">
      <c r="E656" s="4"/>
      <c r="F656" s="4"/>
      <c r="G656" s="4"/>
      <c r="H656" s="4"/>
    </row>
    <row r="657" spans="5:8">
      <c r="E657" s="4"/>
      <c r="F657" s="4"/>
      <c r="G657" s="4"/>
      <c r="H657" s="4"/>
    </row>
    <row r="658" spans="5:8">
      <c r="E658" s="4"/>
      <c r="F658" s="4"/>
      <c r="G658" s="4"/>
      <c r="H658" s="4"/>
    </row>
    <row r="659" spans="5:8">
      <c r="E659" s="2"/>
      <c r="F659" s="2"/>
      <c r="G659" s="2"/>
      <c r="H659" s="2"/>
    </row>
    <row r="660" spans="5:8">
      <c r="E660" s="2"/>
      <c r="F660" s="2"/>
      <c r="G660" s="2"/>
      <c r="H660" s="2"/>
    </row>
    <row r="661" spans="5:8">
      <c r="E661" s="2"/>
      <c r="F661" s="2"/>
      <c r="G661" s="2"/>
      <c r="H661" s="2"/>
    </row>
    <row r="662" spans="5:8">
      <c r="E662" s="2"/>
      <c r="F662" s="2"/>
      <c r="G662" s="2"/>
      <c r="H662" s="2"/>
    </row>
    <row r="663" spans="5:8">
      <c r="E663" s="2"/>
      <c r="F663" s="2"/>
      <c r="G663" s="2"/>
      <c r="H663" s="2"/>
    </row>
    <row r="664" spans="5:8">
      <c r="E664" s="2"/>
      <c r="F664" s="2"/>
      <c r="G664" s="2"/>
      <c r="H664" s="2"/>
    </row>
    <row r="665" spans="5:8">
      <c r="E665" s="2"/>
      <c r="F665" s="2"/>
      <c r="G665" s="2"/>
      <c r="H665" s="2"/>
    </row>
    <row r="666" spans="5:8">
      <c r="E666" s="2"/>
      <c r="F666" s="2"/>
      <c r="G666" s="2"/>
      <c r="H666" s="2"/>
    </row>
    <row r="667" spans="5:8">
      <c r="E667" s="4"/>
      <c r="F667" s="4"/>
      <c r="G667" s="4"/>
      <c r="H667" s="4"/>
    </row>
    <row r="668" spans="5:8">
      <c r="E668" s="4"/>
      <c r="F668" s="4"/>
      <c r="G668" s="4"/>
      <c r="H668" s="4"/>
    </row>
    <row r="669" spans="5:8">
      <c r="E669" s="4"/>
      <c r="F669" s="4"/>
      <c r="G669" s="4"/>
      <c r="H669" s="4"/>
    </row>
    <row r="670" spans="5:8">
      <c r="E670" s="4"/>
      <c r="F670" s="4"/>
      <c r="G670" s="4"/>
      <c r="H670" s="4"/>
    </row>
    <row r="671" spans="5:8">
      <c r="E671" s="4"/>
      <c r="F671" s="4"/>
      <c r="G671" s="4"/>
      <c r="H671" s="4"/>
    </row>
    <row r="672" spans="5:8">
      <c r="E672" s="4"/>
      <c r="F672" s="4"/>
      <c r="G672" s="4"/>
      <c r="H672" s="4"/>
    </row>
    <row r="673" spans="5:8">
      <c r="E673" s="4"/>
      <c r="F673" s="4"/>
      <c r="G673" s="4"/>
      <c r="H673" s="4"/>
    </row>
    <row r="674" spans="5:8">
      <c r="E674" s="2"/>
      <c r="F674" s="2"/>
      <c r="G674" s="2"/>
      <c r="H674" s="2"/>
    </row>
    <row r="675" spans="5:8">
      <c r="E675" s="2"/>
      <c r="F675" s="2"/>
      <c r="G675" s="2"/>
      <c r="H675" s="2"/>
    </row>
    <row r="676" spans="5:8">
      <c r="E676" s="2"/>
      <c r="F676" s="2"/>
      <c r="G676" s="2"/>
      <c r="H676" s="2"/>
    </row>
    <row r="677" spans="5:8">
      <c r="E677" s="2"/>
      <c r="F677" s="2"/>
      <c r="G677" s="2"/>
      <c r="H677" s="2"/>
    </row>
    <row r="678" spans="5:8">
      <c r="E678" s="4"/>
      <c r="F678" s="4"/>
      <c r="G678" s="4"/>
      <c r="H678" s="4"/>
    </row>
    <row r="679" spans="5:8">
      <c r="E679" s="2"/>
      <c r="F679" s="2"/>
      <c r="G679" s="2"/>
      <c r="H679" s="2"/>
    </row>
    <row r="680" spans="5:8">
      <c r="E680" s="2"/>
      <c r="F680" s="2"/>
      <c r="G680" s="2"/>
      <c r="H680" s="2"/>
    </row>
    <row r="681" spans="5:8">
      <c r="E681" s="2"/>
      <c r="F681" s="2"/>
      <c r="G681" s="2"/>
      <c r="H681" s="2"/>
    </row>
    <row r="682" spans="5:8">
      <c r="E682" s="2"/>
      <c r="F682" s="2"/>
      <c r="G682" s="2"/>
      <c r="H682" s="2"/>
    </row>
    <row r="683" spans="5:8">
      <c r="E683" s="4"/>
      <c r="F683" s="4"/>
      <c r="G683" s="4"/>
      <c r="H683" s="4"/>
    </row>
    <row r="684" spans="5:8">
      <c r="E684" s="4"/>
      <c r="F684" s="4"/>
      <c r="G684" s="4"/>
      <c r="H684" s="4"/>
    </row>
    <row r="685" spans="5:8">
      <c r="E685" s="2"/>
      <c r="F685" s="2"/>
      <c r="G685" s="2"/>
      <c r="H685" s="2"/>
    </row>
    <row r="686" spans="5:8">
      <c r="E686" s="2"/>
      <c r="F686" s="2"/>
      <c r="G686" s="2"/>
      <c r="H686" s="2"/>
    </row>
    <row r="687" spans="5:8">
      <c r="E687" s="4"/>
      <c r="F687" s="4"/>
      <c r="G687" s="4"/>
      <c r="H687" s="4"/>
    </row>
    <row r="688" spans="5:8">
      <c r="E688" s="2"/>
      <c r="F688" s="2"/>
      <c r="G688" s="2"/>
      <c r="H688" s="2"/>
    </row>
    <row r="689" spans="5:8">
      <c r="E689" s="2"/>
      <c r="F689" s="2"/>
      <c r="G689" s="2"/>
      <c r="H689" s="2"/>
    </row>
    <row r="690" spans="5:8">
      <c r="E690" s="4"/>
      <c r="F690" s="4"/>
      <c r="G690" s="4"/>
      <c r="H690" s="4"/>
    </row>
    <row r="691" spans="5:8">
      <c r="E691" s="2"/>
      <c r="F691" s="2"/>
      <c r="G691" s="2"/>
      <c r="H691" s="2"/>
    </row>
    <row r="692" spans="5:8">
      <c r="E692" s="2"/>
      <c r="F692" s="2"/>
      <c r="G692" s="2"/>
      <c r="H692" s="2"/>
    </row>
    <row r="693" spans="5:8">
      <c r="E693" s="1"/>
      <c r="F693" s="1"/>
      <c r="G693" s="1"/>
      <c r="H693" s="1"/>
    </row>
    <row r="694" spans="5:8">
      <c r="E694" s="1"/>
      <c r="F694" s="1"/>
      <c r="G694" s="1"/>
      <c r="H694" s="1"/>
    </row>
    <row r="695" spans="5:8">
      <c r="E695" s="1"/>
      <c r="F695" s="1"/>
      <c r="G695" s="1"/>
      <c r="H695" s="1"/>
    </row>
    <row r="696" spans="5:8">
      <c r="E696" s="1"/>
      <c r="F696" s="1"/>
      <c r="G696" s="1"/>
      <c r="H696" s="1"/>
    </row>
    <row r="697" spans="5:8">
      <c r="E697" s="1"/>
      <c r="F697" s="1"/>
      <c r="G697" s="1"/>
      <c r="H697" s="1"/>
    </row>
    <row r="698" spans="5:8">
      <c r="E698" s="2"/>
      <c r="F698" s="2"/>
      <c r="G698" s="2"/>
      <c r="H698" s="2"/>
    </row>
    <row r="699" spans="5:8">
      <c r="E699" s="4"/>
      <c r="F699" s="4"/>
      <c r="G699" s="4"/>
      <c r="H699" s="4"/>
    </row>
    <row r="700" spans="5:8">
      <c r="E700" s="2"/>
      <c r="F700" s="2"/>
      <c r="G700" s="2"/>
      <c r="H700" s="2"/>
    </row>
    <row r="701" spans="5:8">
      <c r="E701" s="2"/>
      <c r="F701" s="2"/>
      <c r="G701" s="2"/>
      <c r="H701" s="2"/>
    </row>
    <row r="702" spans="5:8">
      <c r="E702" s="2"/>
      <c r="F702" s="2"/>
      <c r="G702" s="2"/>
      <c r="H702" s="2"/>
    </row>
    <row r="703" spans="5:8">
      <c r="E703" s="3"/>
      <c r="F703" s="3"/>
      <c r="G703" s="3"/>
      <c r="H703" s="3"/>
    </row>
    <row r="704" spans="5:8">
      <c r="E704" s="1"/>
      <c r="F704" s="1"/>
      <c r="G704" s="1"/>
      <c r="H704" s="1"/>
    </row>
    <row r="705" spans="5:8">
      <c r="E705" s="2"/>
      <c r="F705" s="2"/>
      <c r="G705" s="2"/>
      <c r="H705" s="2"/>
    </row>
    <row r="706" spans="5:8">
      <c r="E706" s="2"/>
      <c r="F706" s="2"/>
      <c r="G706" s="2"/>
      <c r="H706" s="2"/>
    </row>
    <row r="707" spans="5:8">
      <c r="E707" s="2"/>
      <c r="F707" s="2"/>
      <c r="G707" s="2"/>
      <c r="H707" s="2"/>
    </row>
    <row r="708" spans="5:8">
      <c r="E708" s="2"/>
      <c r="F708" s="2"/>
      <c r="G708" s="2"/>
      <c r="H708" s="2"/>
    </row>
    <row r="709" spans="5:8">
      <c r="E709" s="2"/>
      <c r="F709" s="2"/>
      <c r="G709" s="2"/>
      <c r="H709" s="2"/>
    </row>
    <row r="710" spans="5:8">
      <c r="E710" s="2"/>
      <c r="F710" s="2"/>
      <c r="G710" s="2"/>
      <c r="H710" s="2"/>
    </row>
    <row r="711" spans="5:8">
      <c r="E711" s="2"/>
      <c r="F711" s="2"/>
      <c r="G711" s="2"/>
      <c r="H711" s="2"/>
    </row>
    <row r="712" spans="5:8">
      <c r="E712" s="2"/>
      <c r="F712" s="2"/>
      <c r="G712" s="2"/>
      <c r="H712" s="2"/>
    </row>
    <row r="713" spans="5:8">
      <c r="E713" s="2"/>
      <c r="F713" s="2"/>
      <c r="G713" s="2"/>
      <c r="H713" s="2"/>
    </row>
    <row r="714" spans="5:8">
      <c r="E714" s="2"/>
      <c r="F714" s="2"/>
      <c r="G714" s="2"/>
      <c r="H714" s="2"/>
    </row>
    <row r="715" spans="5:8">
      <c r="E715" s="4"/>
      <c r="F715" s="4"/>
      <c r="G715" s="4"/>
      <c r="H715" s="4"/>
    </row>
    <row r="716" spans="5:8">
      <c r="E716" s="2"/>
      <c r="F716" s="2"/>
      <c r="G716" s="2"/>
      <c r="H716" s="2"/>
    </row>
    <row r="717" spans="5:8">
      <c r="E717" s="2"/>
      <c r="F717" s="2"/>
      <c r="G717" s="2"/>
      <c r="H717" s="2"/>
    </row>
    <row r="718" spans="5:8">
      <c r="E718" s="4"/>
      <c r="F718" s="4"/>
      <c r="G718" s="4"/>
      <c r="H718" s="4"/>
    </row>
    <row r="719" spans="5:8">
      <c r="E719" s="2"/>
      <c r="F719" s="2"/>
      <c r="G719" s="2"/>
      <c r="H719" s="2"/>
    </row>
    <row r="720" spans="5:8">
      <c r="E720" s="2"/>
      <c r="F720" s="2"/>
      <c r="G720" s="2"/>
      <c r="H720" s="2"/>
    </row>
    <row r="721" spans="5:8">
      <c r="E721" s="2"/>
      <c r="F721" s="2"/>
      <c r="G721" s="2"/>
      <c r="H721" s="2"/>
    </row>
    <row r="722" spans="5:8">
      <c r="E722" s="4"/>
      <c r="F722" s="4"/>
      <c r="G722" s="4"/>
      <c r="H722" s="4"/>
    </row>
    <row r="723" spans="5:8">
      <c r="E723" s="2"/>
      <c r="F723" s="2"/>
      <c r="G723" s="2"/>
      <c r="H723" s="2"/>
    </row>
    <row r="724" spans="5:8">
      <c r="E724" s="2"/>
      <c r="F724" s="2"/>
      <c r="G724" s="2"/>
      <c r="H724" s="2"/>
    </row>
    <row r="725" spans="5:8">
      <c r="E725" s="2"/>
      <c r="F725" s="2"/>
      <c r="G725" s="2"/>
      <c r="H725" s="2"/>
    </row>
    <row r="726" spans="5:8">
      <c r="E726" s="4"/>
      <c r="F726" s="4"/>
      <c r="G726" s="4"/>
      <c r="H726" s="4"/>
    </row>
    <row r="727" spans="5:8">
      <c r="E727" s="4"/>
      <c r="F727" s="4"/>
      <c r="G727" s="4"/>
      <c r="H727" s="4"/>
    </row>
    <row r="728" spans="5:8">
      <c r="E728" s="2"/>
      <c r="F728" s="2"/>
      <c r="G728" s="2"/>
      <c r="H728" s="2"/>
    </row>
    <row r="729" spans="5:8">
      <c r="E729" s="2"/>
      <c r="F729" s="2"/>
      <c r="G729" s="2"/>
      <c r="H729" s="2"/>
    </row>
    <row r="730" spans="5:8">
      <c r="E730" s="2"/>
      <c r="F730" s="2"/>
      <c r="G730" s="2"/>
      <c r="H730" s="2"/>
    </row>
    <row r="731" spans="5:8">
      <c r="E731" s="2"/>
      <c r="F731" s="2"/>
      <c r="G731" s="2"/>
      <c r="H731" s="2"/>
    </row>
    <row r="732" spans="5:8">
      <c r="E732" s="2"/>
      <c r="F732" s="2"/>
      <c r="G732" s="2"/>
      <c r="H732" s="2"/>
    </row>
    <row r="733" spans="5:8">
      <c r="E733" s="4"/>
      <c r="F733" s="4"/>
      <c r="G733" s="4"/>
      <c r="H733" s="4"/>
    </row>
    <row r="734" spans="5:8">
      <c r="E734" s="4"/>
      <c r="F734" s="4"/>
      <c r="G734" s="4"/>
      <c r="H734" s="4"/>
    </row>
    <row r="735" spans="5:8">
      <c r="E735" s="2"/>
      <c r="F735" s="2"/>
      <c r="G735" s="2"/>
      <c r="H735" s="2"/>
    </row>
    <row r="736" spans="5:8">
      <c r="E736" s="2"/>
      <c r="F736" s="2"/>
      <c r="G736" s="2"/>
      <c r="H736" s="2"/>
    </row>
    <row r="737" spans="5:8">
      <c r="E737" s="2"/>
      <c r="F737" s="2"/>
      <c r="G737" s="2"/>
      <c r="H737" s="2"/>
    </row>
    <row r="738" spans="5:8">
      <c r="E738" s="2"/>
      <c r="F738" s="2"/>
      <c r="G738" s="2"/>
      <c r="H738" s="2"/>
    </row>
    <row r="739" spans="5:8">
      <c r="E739" s="4"/>
      <c r="F739" s="4"/>
      <c r="G739" s="4"/>
      <c r="H739" s="4"/>
    </row>
    <row r="740" spans="5:8">
      <c r="E740" s="4"/>
      <c r="F740" s="4"/>
      <c r="G740" s="4"/>
      <c r="H740" s="4"/>
    </row>
    <row r="741" spans="5:8">
      <c r="E741" s="4"/>
      <c r="F741" s="4"/>
      <c r="G741" s="4"/>
      <c r="H741" s="4"/>
    </row>
    <row r="742" spans="5:8">
      <c r="E742" s="2"/>
      <c r="F742" s="2"/>
      <c r="G742" s="2"/>
      <c r="H742" s="2"/>
    </row>
    <row r="743" spans="5:8">
      <c r="E743" s="2"/>
      <c r="F743" s="2"/>
      <c r="G743" s="2"/>
      <c r="H743" s="2"/>
    </row>
    <row r="744" spans="5:8">
      <c r="E744" s="4"/>
      <c r="F744" s="4"/>
      <c r="G744" s="4"/>
      <c r="H744" s="4"/>
    </row>
    <row r="745" spans="5:8">
      <c r="E745" s="4"/>
      <c r="F745" s="4"/>
      <c r="G745" s="4"/>
      <c r="H745" s="4"/>
    </row>
    <row r="746" spans="5:8">
      <c r="E746" s="2"/>
      <c r="F746" s="2"/>
      <c r="G746" s="2"/>
      <c r="H746" s="2"/>
    </row>
    <row r="747" spans="5:8">
      <c r="E747" s="2"/>
      <c r="F747" s="2"/>
      <c r="G747" s="2"/>
      <c r="H747" s="2"/>
    </row>
    <row r="748" spans="5:8">
      <c r="E748" s="2"/>
      <c r="F748" s="2"/>
      <c r="G748" s="2"/>
      <c r="H748" s="2"/>
    </row>
    <row r="749" spans="5:8">
      <c r="E749" s="2"/>
      <c r="F749" s="2"/>
      <c r="G749" s="2"/>
      <c r="H749" s="2"/>
    </row>
    <row r="750" spans="5:8">
      <c r="E750" s="2"/>
      <c r="F750" s="2"/>
      <c r="G750" s="2"/>
      <c r="H750" s="2"/>
    </row>
    <row r="751" spans="5:8">
      <c r="E751" s="2"/>
      <c r="F751" s="2"/>
      <c r="G751" s="2"/>
      <c r="H751" s="2"/>
    </row>
    <row r="752" spans="5:8">
      <c r="E752" s="2"/>
      <c r="F752" s="2"/>
      <c r="G752" s="2"/>
      <c r="H752" s="2"/>
    </row>
    <row r="753" spans="5:8">
      <c r="E753" s="2"/>
      <c r="F753" s="2"/>
      <c r="G753" s="2"/>
      <c r="H753" s="2"/>
    </row>
    <row r="754" spans="5:8">
      <c r="E754" s="2"/>
      <c r="F754" s="2"/>
      <c r="G754" s="2"/>
      <c r="H754" s="2"/>
    </row>
    <row r="755" spans="5:8">
      <c r="E755" s="2"/>
      <c r="F755" s="2"/>
      <c r="G755" s="2"/>
      <c r="H755" s="2"/>
    </row>
    <row r="756" spans="5:8">
      <c r="E756" s="2"/>
      <c r="F756" s="2"/>
      <c r="G756" s="2"/>
      <c r="H756" s="2"/>
    </row>
    <row r="757" spans="5:8">
      <c r="E757" s="2"/>
      <c r="F757" s="2"/>
      <c r="G757" s="2"/>
      <c r="H757" s="2"/>
    </row>
    <row r="758" spans="5:8">
      <c r="E758" s="4"/>
      <c r="F758" s="4"/>
      <c r="G758" s="4"/>
      <c r="H758" s="4"/>
    </row>
    <row r="759" spans="5:8">
      <c r="E759" s="4"/>
      <c r="F759" s="4"/>
      <c r="G759" s="4"/>
      <c r="H759" s="4"/>
    </row>
    <row r="760" spans="5:8">
      <c r="E760" s="4"/>
      <c r="F760" s="4"/>
      <c r="G760" s="4"/>
      <c r="H760" s="4"/>
    </row>
    <row r="761" spans="5:8">
      <c r="E761" s="2"/>
      <c r="F761" s="2"/>
      <c r="G761" s="2"/>
      <c r="H761" s="2"/>
    </row>
    <row r="762" spans="5:8">
      <c r="E762" s="2"/>
      <c r="F762" s="2"/>
      <c r="G762" s="2"/>
      <c r="H762" s="2"/>
    </row>
    <row r="763" spans="5:8">
      <c r="E763" s="2"/>
      <c r="F763" s="2"/>
      <c r="G763" s="2"/>
      <c r="H763" s="2"/>
    </row>
    <row r="764" spans="5:8">
      <c r="E764" s="2"/>
      <c r="F764" s="2"/>
      <c r="G764" s="2"/>
      <c r="H764" s="2"/>
    </row>
    <row r="765" spans="5:8">
      <c r="E765" s="2"/>
      <c r="F765" s="2"/>
      <c r="G765" s="2"/>
      <c r="H765" s="2"/>
    </row>
    <row r="766" spans="5:8">
      <c r="E766" s="2"/>
      <c r="F766" s="2"/>
      <c r="G766" s="2"/>
      <c r="H766" s="2"/>
    </row>
    <row r="767" spans="5:8">
      <c r="E767" s="2"/>
      <c r="F767" s="2"/>
      <c r="G767" s="2"/>
      <c r="H767" s="2"/>
    </row>
    <row r="768" spans="5:8">
      <c r="E768" s="2"/>
      <c r="F768" s="2"/>
      <c r="G768" s="2"/>
      <c r="H768" s="2"/>
    </row>
    <row r="769" spans="5:8">
      <c r="E769" s="2"/>
      <c r="F769" s="2"/>
      <c r="G769" s="2"/>
      <c r="H769" s="2"/>
    </row>
    <row r="770" spans="5:8">
      <c r="E770" s="2"/>
      <c r="F770" s="2"/>
      <c r="G770" s="2"/>
      <c r="H770" s="2"/>
    </row>
    <row r="771" spans="5:8">
      <c r="E771" s="2"/>
      <c r="F771" s="2"/>
      <c r="G771" s="2"/>
      <c r="H771" s="2"/>
    </row>
    <row r="772" spans="5:8">
      <c r="E772" s="2"/>
      <c r="F772" s="2"/>
      <c r="G772" s="2"/>
      <c r="H772" s="2"/>
    </row>
    <row r="773" spans="5:8">
      <c r="E773" s="2"/>
      <c r="F773" s="2"/>
      <c r="G773" s="2"/>
      <c r="H773" s="2"/>
    </row>
    <row r="774" spans="5:8">
      <c r="E774" s="2"/>
      <c r="F774" s="2"/>
      <c r="G774" s="2"/>
      <c r="H774" s="2"/>
    </row>
    <row r="775" spans="5:8">
      <c r="E775" s="4"/>
      <c r="F775" s="4"/>
      <c r="G775" s="4"/>
      <c r="H775" s="4"/>
    </row>
    <row r="776" spans="5:8">
      <c r="E776" s="4"/>
      <c r="F776" s="4"/>
      <c r="G776" s="4"/>
      <c r="H776" s="4"/>
    </row>
    <row r="777" spans="5:8">
      <c r="E777" s="4"/>
      <c r="F777" s="4"/>
      <c r="G777" s="4"/>
      <c r="H777" s="4"/>
    </row>
    <row r="778" spans="5:8">
      <c r="E778" s="4"/>
      <c r="F778" s="4"/>
      <c r="G778" s="4"/>
      <c r="H778" s="4"/>
    </row>
    <row r="779" spans="5:8">
      <c r="E779" s="4"/>
      <c r="F779" s="4"/>
      <c r="G779" s="4"/>
      <c r="H779" s="4"/>
    </row>
    <row r="780" spans="5:8">
      <c r="E780" s="2"/>
      <c r="F780" s="2"/>
      <c r="G780" s="2"/>
      <c r="H780" s="2"/>
    </row>
    <row r="781" spans="5:8">
      <c r="E781" s="2"/>
      <c r="F781" s="2"/>
      <c r="G781" s="2"/>
      <c r="H781" s="2"/>
    </row>
    <row r="782" spans="5:8">
      <c r="E782" s="4"/>
      <c r="F782" s="4"/>
      <c r="G782" s="4"/>
      <c r="H782" s="4"/>
    </row>
    <row r="783" spans="5:8">
      <c r="E783" s="4"/>
      <c r="F783" s="4"/>
      <c r="G783" s="4"/>
      <c r="H783" s="4"/>
    </row>
    <row r="784" spans="5:8">
      <c r="E784" s="4"/>
      <c r="F784" s="4"/>
      <c r="G784" s="4"/>
      <c r="H784" s="4"/>
    </row>
    <row r="785" spans="5:8">
      <c r="E785" s="4"/>
      <c r="F785" s="4"/>
      <c r="G785" s="4"/>
      <c r="H785" s="4"/>
    </row>
    <row r="786" spans="5:8">
      <c r="E786" s="4"/>
      <c r="F786" s="4"/>
      <c r="G786" s="4"/>
      <c r="H786" s="4"/>
    </row>
    <row r="787" spans="5:8">
      <c r="E787" s="2"/>
      <c r="F787" s="2"/>
      <c r="G787" s="2"/>
      <c r="H787" s="2"/>
    </row>
    <row r="788" spans="5:8">
      <c r="E788" s="2"/>
      <c r="F788" s="2"/>
      <c r="G788" s="2"/>
      <c r="H788" s="2"/>
    </row>
    <row r="789" spans="5:8">
      <c r="E789" s="4"/>
      <c r="F789" s="4"/>
      <c r="G789" s="4"/>
      <c r="H789" s="4"/>
    </row>
    <row r="790" spans="5:8">
      <c r="E790" s="2"/>
      <c r="F790" s="2"/>
      <c r="G790" s="2"/>
      <c r="H790" s="2"/>
    </row>
    <row r="791" spans="5:8">
      <c r="E791" s="2"/>
      <c r="F791" s="2"/>
      <c r="G791" s="2"/>
      <c r="H791" s="2"/>
    </row>
    <row r="792" spans="5:8">
      <c r="E792" s="2"/>
      <c r="F792" s="2"/>
      <c r="G792" s="2"/>
      <c r="H792" s="2"/>
    </row>
    <row r="793" spans="5:8">
      <c r="E793" s="4"/>
      <c r="F793" s="4"/>
      <c r="G793" s="4"/>
      <c r="H793" s="4"/>
    </row>
    <row r="794" spans="5:8">
      <c r="E794" s="4"/>
      <c r="F794" s="4"/>
      <c r="G794" s="4"/>
      <c r="H794" s="4"/>
    </row>
    <row r="795" spans="5:8">
      <c r="E795" s="2"/>
      <c r="F795" s="2"/>
      <c r="G795" s="2"/>
      <c r="H795" s="2"/>
    </row>
    <row r="796" spans="5:8">
      <c r="E796" s="2"/>
      <c r="F796" s="2"/>
      <c r="G796" s="2"/>
      <c r="H796" s="2"/>
    </row>
    <row r="797" spans="5:8">
      <c r="E797" s="2"/>
      <c r="F797" s="2"/>
      <c r="G797" s="2"/>
      <c r="H797" s="2"/>
    </row>
    <row r="798" spans="5:8">
      <c r="E798" s="2"/>
      <c r="F798" s="2"/>
      <c r="G798" s="2"/>
      <c r="H798" s="2"/>
    </row>
    <row r="799" spans="5:8">
      <c r="E799" s="2"/>
      <c r="F799" s="2"/>
      <c r="G799" s="2"/>
      <c r="H799" s="2"/>
    </row>
    <row r="800" spans="5:8">
      <c r="E800" s="2"/>
      <c r="F800" s="2"/>
      <c r="G800" s="2"/>
      <c r="H800" s="2"/>
    </row>
    <row r="801" spans="5:8">
      <c r="E801" s="2"/>
      <c r="F801" s="2"/>
      <c r="G801" s="2"/>
      <c r="H801" s="2"/>
    </row>
    <row r="802" spans="5:8">
      <c r="E802" s="4"/>
      <c r="F802" s="4"/>
      <c r="G802" s="4"/>
      <c r="H802" s="4"/>
    </row>
    <row r="803" spans="5:8">
      <c r="E803" s="4"/>
      <c r="F803" s="4"/>
      <c r="G803" s="4"/>
      <c r="H803" s="4"/>
    </row>
    <row r="804" spans="5:8">
      <c r="E804" s="2"/>
      <c r="F804" s="2"/>
      <c r="G804" s="2"/>
      <c r="H804" s="2"/>
    </row>
    <row r="805" spans="5:8">
      <c r="E805" s="2"/>
      <c r="F805" s="2"/>
      <c r="G805" s="2"/>
      <c r="H805" s="2"/>
    </row>
    <row r="806" spans="5:8">
      <c r="E806" s="2"/>
      <c r="F806" s="2"/>
      <c r="G806" s="2"/>
      <c r="H806" s="2"/>
    </row>
    <row r="807" spans="5:8">
      <c r="E807" s="2"/>
      <c r="F807" s="2"/>
      <c r="G807" s="2"/>
      <c r="H807" s="2"/>
    </row>
    <row r="808" spans="5:8">
      <c r="E808" s="2"/>
      <c r="F808" s="2"/>
      <c r="G808" s="2"/>
      <c r="H808" s="2"/>
    </row>
    <row r="809" spans="5:8">
      <c r="E809" s="2"/>
      <c r="F809" s="2"/>
      <c r="G809" s="2"/>
      <c r="H809" s="2"/>
    </row>
    <row r="810" spans="5:8">
      <c r="E810" s="4"/>
      <c r="F810" s="4"/>
      <c r="G810" s="4"/>
      <c r="H810" s="4"/>
    </row>
    <row r="811" spans="5:8">
      <c r="E811" s="4"/>
      <c r="F811" s="4"/>
      <c r="G811" s="4"/>
      <c r="H811" s="4"/>
    </row>
    <row r="812" spans="5:8">
      <c r="E812" s="4"/>
      <c r="F812" s="4"/>
      <c r="G812" s="4"/>
      <c r="H812" s="4"/>
    </row>
    <row r="813" spans="5:8">
      <c r="E813" s="2"/>
      <c r="F813" s="2"/>
      <c r="G813" s="2"/>
      <c r="H813" s="2"/>
    </row>
    <row r="814" spans="5:8">
      <c r="E814" s="2"/>
      <c r="F814" s="2"/>
      <c r="G814" s="2"/>
      <c r="H814" s="2"/>
    </row>
    <row r="815" spans="5:8">
      <c r="E815" s="2"/>
      <c r="F815" s="2"/>
      <c r="G815" s="2"/>
      <c r="H815" s="2"/>
    </row>
    <row r="816" spans="5:8">
      <c r="E816" s="2"/>
      <c r="F816" s="2"/>
      <c r="G816" s="2"/>
      <c r="H816" s="2"/>
    </row>
    <row r="817" spans="5:8">
      <c r="E817" s="4"/>
      <c r="F817" s="4"/>
      <c r="G817" s="4"/>
      <c r="H817" s="4"/>
    </row>
    <row r="818" spans="5:8">
      <c r="E818" s="2"/>
      <c r="F818" s="2"/>
      <c r="G818" s="2"/>
      <c r="H818" s="2"/>
    </row>
    <row r="819" spans="5:8">
      <c r="E819" s="2"/>
      <c r="F819" s="2"/>
      <c r="G819" s="2"/>
      <c r="H819" s="2"/>
    </row>
    <row r="820" spans="5:8">
      <c r="E820" s="2"/>
      <c r="F820" s="2"/>
      <c r="G820" s="2"/>
      <c r="H820" s="2"/>
    </row>
    <row r="821" spans="5:8">
      <c r="E821" s="2"/>
      <c r="F821" s="2"/>
      <c r="G821" s="2"/>
      <c r="H821" s="2"/>
    </row>
    <row r="822" spans="5:8">
      <c r="E822" s="2"/>
      <c r="F822" s="2"/>
      <c r="G822" s="2"/>
      <c r="H822" s="2"/>
    </row>
    <row r="823" spans="5:8">
      <c r="E823" s="2"/>
      <c r="F823" s="2"/>
      <c r="G823" s="2"/>
      <c r="H823" s="2"/>
    </row>
    <row r="824" spans="5:8">
      <c r="E824" s="4"/>
      <c r="F824" s="4"/>
      <c r="G824" s="4"/>
      <c r="H824" s="4"/>
    </row>
    <row r="825" spans="5:8">
      <c r="E825" s="2"/>
      <c r="F825" s="2"/>
      <c r="G825" s="2"/>
      <c r="H825" s="2"/>
    </row>
    <row r="826" spans="5:8">
      <c r="E826" s="2"/>
      <c r="F826" s="2"/>
      <c r="G826" s="2"/>
      <c r="H826" s="2"/>
    </row>
    <row r="827" spans="5:8">
      <c r="E827" s="2"/>
      <c r="F827" s="2"/>
      <c r="G827" s="2"/>
      <c r="H827" s="2"/>
    </row>
    <row r="828" spans="5:8">
      <c r="E828" s="2"/>
      <c r="F828" s="2"/>
      <c r="G828" s="2"/>
      <c r="H828" s="2"/>
    </row>
    <row r="829" spans="5:8">
      <c r="E829" s="4"/>
      <c r="F829" s="4"/>
      <c r="G829" s="4"/>
      <c r="H829" s="4"/>
    </row>
    <row r="830" spans="5:8">
      <c r="E830" s="2"/>
      <c r="F830" s="2"/>
      <c r="G830" s="2"/>
      <c r="H830" s="2"/>
    </row>
    <row r="831" spans="5:8">
      <c r="E831" s="2"/>
      <c r="F831" s="2"/>
      <c r="G831" s="2"/>
      <c r="H831" s="2"/>
    </row>
    <row r="832" spans="5:8">
      <c r="E832" s="2"/>
      <c r="F832" s="2"/>
      <c r="G832" s="2"/>
      <c r="H832" s="2"/>
    </row>
    <row r="833" spans="5:8">
      <c r="E833" s="4"/>
      <c r="F833" s="4"/>
      <c r="G833" s="4"/>
      <c r="H833" s="4"/>
    </row>
    <row r="834" spans="5:8">
      <c r="E834" s="2"/>
      <c r="F834" s="2"/>
      <c r="G834" s="2"/>
      <c r="H834" s="2"/>
    </row>
    <row r="835" spans="5:8">
      <c r="E835" s="2"/>
      <c r="F835" s="2"/>
      <c r="G835" s="2"/>
      <c r="H835" s="2"/>
    </row>
    <row r="836" spans="5:8">
      <c r="E836" s="4"/>
      <c r="F836" s="4"/>
      <c r="G836" s="4"/>
      <c r="H836" s="4"/>
    </row>
    <row r="837" spans="5:8">
      <c r="E837" s="2"/>
      <c r="F837" s="2"/>
      <c r="G837" s="2"/>
      <c r="H837" s="2"/>
    </row>
    <row r="838" spans="5:8">
      <c r="E838" s="2"/>
      <c r="F838" s="2"/>
      <c r="G838" s="2"/>
      <c r="H838" s="2"/>
    </row>
    <row r="839" spans="5:8">
      <c r="E839" s="2"/>
      <c r="F839" s="2"/>
      <c r="G839" s="2"/>
      <c r="H839" s="2"/>
    </row>
    <row r="840" spans="5:8">
      <c r="E840" s="4"/>
      <c r="F840" s="4"/>
      <c r="G840" s="4"/>
      <c r="H840" s="4"/>
    </row>
    <row r="841" spans="5:8">
      <c r="E841" s="2"/>
      <c r="F841" s="2"/>
      <c r="G841" s="2"/>
      <c r="H841" s="2"/>
    </row>
    <row r="842" spans="5:8">
      <c r="E842" s="2"/>
      <c r="F842" s="2"/>
      <c r="G842" s="2"/>
      <c r="H842" s="2"/>
    </row>
    <row r="843" spans="5:8">
      <c r="E843" s="4"/>
      <c r="F843" s="4"/>
      <c r="G843" s="4"/>
      <c r="H843" s="4"/>
    </row>
    <row r="844" spans="5:8">
      <c r="E844" s="2"/>
      <c r="F844" s="2"/>
      <c r="G844" s="2"/>
      <c r="H844" s="2"/>
    </row>
    <row r="845" spans="5:8">
      <c r="E845" s="2"/>
      <c r="F845" s="2"/>
      <c r="G845" s="2"/>
      <c r="H845" s="2"/>
    </row>
    <row r="846" spans="5:8">
      <c r="E846" s="2"/>
      <c r="F846" s="2"/>
      <c r="G846" s="2"/>
      <c r="H846" s="2"/>
    </row>
    <row r="847" spans="5:8">
      <c r="E847" s="2"/>
      <c r="F847" s="2"/>
      <c r="G847" s="2"/>
      <c r="H847" s="2"/>
    </row>
    <row r="848" spans="5:8">
      <c r="E848" s="4"/>
      <c r="F848" s="4"/>
      <c r="G848" s="4"/>
      <c r="H848" s="4"/>
    </row>
    <row r="849" spans="5:8">
      <c r="E849" s="2"/>
      <c r="F849" s="2"/>
      <c r="G849" s="2"/>
      <c r="H849" s="2"/>
    </row>
    <row r="850" spans="5:8">
      <c r="E850" s="2"/>
      <c r="F850" s="2"/>
      <c r="G850" s="2"/>
      <c r="H850" s="2"/>
    </row>
    <row r="851" spans="5:8">
      <c r="E851" s="2"/>
      <c r="F851" s="2"/>
      <c r="G851" s="2"/>
      <c r="H851" s="2"/>
    </row>
    <row r="852" spans="5:8">
      <c r="E852" s="2"/>
      <c r="F852" s="2"/>
      <c r="G852" s="2"/>
      <c r="H852" s="2"/>
    </row>
    <row r="853" spans="5:8">
      <c r="E853" s="2"/>
      <c r="F853" s="2"/>
      <c r="G853" s="2"/>
      <c r="H853" s="2"/>
    </row>
    <row r="854" spans="5:8">
      <c r="E854" s="2"/>
      <c r="F854" s="2"/>
      <c r="G854" s="2"/>
      <c r="H854" s="2"/>
    </row>
    <row r="855" spans="5:8">
      <c r="E855" s="2"/>
      <c r="F855" s="2"/>
      <c r="G855" s="2"/>
      <c r="H855" s="2"/>
    </row>
    <row r="856" spans="5:8">
      <c r="E856" s="2"/>
      <c r="F856" s="2"/>
      <c r="G856" s="2"/>
      <c r="H856" s="2"/>
    </row>
    <row r="857" spans="5:8">
      <c r="E857" s="2"/>
      <c r="F857" s="2"/>
      <c r="G857" s="2"/>
      <c r="H857" s="2"/>
    </row>
    <row r="858" spans="5:8">
      <c r="E858" s="2"/>
      <c r="F858" s="2"/>
      <c r="G858" s="2"/>
      <c r="H858" s="2"/>
    </row>
    <row r="859" spans="5:8">
      <c r="E859" s="2"/>
      <c r="F859" s="2"/>
      <c r="G859" s="2"/>
      <c r="H859" s="2"/>
    </row>
    <row r="860" spans="5:8">
      <c r="E860" s="2"/>
      <c r="F860" s="2"/>
      <c r="G860" s="2"/>
      <c r="H860" s="2"/>
    </row>
    <row r="861" spans="5:8">
      <c r="E861" s="2"/>
      <c r="F861" s="2"/>
      <c r="G861" s="2"/>
      <c r="H861" s="2"/>
    </row>
    <row r="862" spans="5:8">
      <c r="E862" s="4"/>
      <c r="F862" s="4"/>
      <c r="G862" s="4"/>
      <c r="H862" s="4"/>
    </row>
    <row r="863" spans="5:8">
      <c r="E863" s="2"/>
      <c r="F863" s="2"/>
      <c r="G863" s="2"/>
      <c r="H863" s="2"/>
    </row>
    <row r="864" spans="5:8">
      <c r="E864" s="2"/>
      <c r="F864" s="2"/>
      <c r="G864" s="2"/>
      <c r="H864" s="2"/>
    </row>
    <row r="865" spans="5:8">
      <c r="E865" s="2"/>
      <c r="F865" s="2"/>
      <c r="G865" s="2"/>
      <c r="H865" s="2"/>
    </row>
    <row r="866" spans="5:8">
      <c r="E866" s="2"/>
      <c r="F866" s="2"/>
      <c r="G866" s="2"/>
      <c r="H866" s="2"/>
    </row>
    <row r="867" spans="5:8">
      <c r="E867" s="2"/>
      <c r="F867" s="2"/>
      <c r="G867" s="2"/>
      <c r="H867" s="2"/>
    </row>
    <row r="868" spans="5:8">
      <c r="E868" s="4"/>
      <c r="F868" s="4"/>
      <c r="G868" s="4"/>
      <c r="H868" s="4"/>
    </row>
    <row r="869" spans="5:8">
      <c r="E869" s="2"/>
      <c r="F869" s="2"/>
      <c r="G869" s="2"/>
      <c r="H869" s="2"/>
    </row>
    <row r="870" spans="5:8">
      <c r="E870" s="2"/>
      <c r="F870" s="2"/>
      <c r="G870" s="2"/>
      <c r="H870" s="2"/>
    </row>
    <row r="871" spans="5:8">
      <c r="E871" s="2"/>
      <c r="F871" s="2"/>
      <c r="G871" s="2"/>
      <c r="H871" s="2"/>
    </row>
    <row r="872" spans="5:8">
      <c r="E872" s="4"/>
      <c r="F872" s="4"/>
      <c r="G872" s="4"/>
      <c r="H872" s="4"/>
    </row>
    <row r="873" spans="5:8">
      <c r="E873" s="4"/>
      <c r="F873" s="4"/>
      <c r="G873" s="4"/>
      <c r="H873" s="4"/>
    </row>
    <row r="874" spans="5:8">
      <c r="E874" s="2"/>
      <c r="F874" s="2"/>
      <c r="G874" s="2"/>
      <c r="H874" s="2"/>
    </row>
    <row r="875" spans="5:8">
      <c r="E875" s="2"/>
      <c r="F875" s="2"/>
      <c r="G875" s="2"/>
      <c r="H875" s="2"/>
    </row>
    <row r="876" spans="5:8">
      <c r="E876" s="2"/>
      <c r="F876" s="2"/>
      <c r="G876" s="2"/>
      <c r="H876" s="2"/>
    </row>
    <row r="877" spans="5:8">
      <c r="E877" s="4"/>
      <c r="F877" s="4"/>
      <c r="G877" s="4"/>
      <c r="H877" s="4"/>
    </row>
    <row r="878" spans="5:8">
      <c r="E878" s="2"/>
      <c r="F878" s="2"/>
      <c r="G878" s="2"/>
      <c r="H878" s="2"/>
    </row>
    <row r="879" spans="5:8">
      <c r="E879" s="2"/>
      <c r="F879" s="2"/>
      <c r="G879" s="2"/>
      <c r="H879" s="2"/>
    </row>
    <row r="880" spans="5:8">
      <c r="E880" s="2"/>
      <c r="F880" s="2"/>
      <c r="G880" s="2"/>
      <c r="H880" s="2"/>
    </row>
    <row r="881" spans="5:8">
      <c r="E881" s="2"/>
      <c r="F881" s="2"/>
      <c r="G881" s="2"/>
      <c r="H881" s="2"/>
    </row>
    <row r="882" spans="5:8">
      <c r="E882" s="2"/>
      <c r="F882" s="2"/>
      <c r="G882" s="2"/>
      <c r="H882" s="2"/>
    </row>
    <row r="883" spans="5:8">
      <c r="E883" s="2"/>
      <c r="F883" s="2"/>
      <c r="G883" s="2"/>
      <c r="H883" s="2"/>
    </row>
    <row r="884" spans="5:8">
      <c r="E884" s="3"/>
      <c r="F884" s="3"/>
      <c r="G884" s="3"/>
      <c r="H884" s="3"/>
    </row>
    <row r="885" spans="5:8">
      <c r="E885" s="1"/>
      <c r="F885" s="1"/>
      <c r="G885" s="1"/>
      <c r="H885" s="1"/>
    </row>
    <row r="886" spans="5:8">
      <c r="E886" s="1"/>
      <c r="F886" s="1"/>
      <c r="G886" s="1"/>
      <c r="H886" s="1"/>
    </row>
    <row r="887" spans="5:8">
      <c r="E887" s="1"/>
      <c r="F887" s="1"/>
      <c r="G887" s="1"/>
      <c r="H887" s="1"/>
    </row>
    <row r="888" spans="5:8">
      <c r="E888" s="2"/>
      <c r="F888" s="2"/>
      <c r="G888" s="2"/>
      <c r="H888" s="2"/>
    </row>
    <row r="889" spans="5:8">
      <c r="E889" s="2"/>
      <c r="F889" s="2"/>
      <c r="G889" s="2"/>
      <c r="H889" s="2"/>
    </row>
    <row r="890" spans="5:8">
      <c r="E890" s="4"/>
      <c r="F890" s="4"/>
      <c r="G890" s="4"/>
      <c r="H890" s="4"/>
    </row>
    <row r="891" spans="5:8">
      <c r="E891" s="2"/>
      <c r="F891" s="2"/>
      <c r="G891" s="2"/>
      <c r="H891" s="2"/>
    </row>
    <row r="892" spans="5:8">
      <c r="E892" s="2"/>
      <c r="F892" s="2"/>
      <c r="G892" s="2"/>
      <c r="H892" s="2"/>
    </row>
    <row r="893" spans="5:8">
      <c r="E893" s="2"/>
      <c r="F893" s="2"/>
      <c r="G893" s="2"/>
      <c r="H893" s="2"/>
    </row>
    <row r="894" spans="5:8">
      <c r="E894" s="2"/>
      <c r="F894" s="2"/>
      <c r="G894" s="2"/>
      <c r="H894" s="2"/>
    </row>
    <row r="895" spans="5:8">
      <c r="E895" s="2"/>
      <c r="F895" s="2"/>
      <c r="G895" s="2"/>
      <c r="H895" s="2"/>
    </row>
    <row r="896" spans="5:8">
      <c r="E896" s="4"/>
      <c r="F896" s="4"/>
      <c r="G896" s="4"/>
      <c r="H896" s="4"/>
    </row>
    <row r="897" spans="5:8">
      <c r="E897" s="2"/>
      <c r="F897" s="2">
        <v>34</v>
      </c>
      <c r="G897" s="2">
        <v>30</v>
      </c>
      <c r="H897" s="2">
        <v>29</v>
      </c>
    </row>
    <row r="898" spans="5:8">
      <c r="E898" s="2"/>
      <c r="F898" s="2">
        <v>30</v>
      </c>
      <c r="G898" s="2">
        <v>31</v>
      </c>
      <c r="H898" s="2">
        <v>43</v>
      </c>
    </row>
    <row r="899" spans="5:8">
      <c r="E899" s="2"/>
      <c r="F899" s="2">
        <v>115</v>
      </c>
      <c r="G899" s="2">
        <v>114</v>
      </c>
      <c r="H899" s="2">
        <v>94</v>
      </c>
    </row>
    <row r="900" spans="5:8">
      <c r="E900" s="2"/>
      <c r="F900" s="2">
        <v>117</v>
      </c>
      <c r="G900" s="2">
        <v>123</v>
      </c>
      <c r="H900" s="2">
        <v>123</v>
      </c>
    </row>
    <row r="901" spans="5:8">
      <c r="E901" s="2"/>
      <c r="F901" s="2">
        <v>192</v>
      </c>
      <c r="G901" s="2">
        <v>198</v>
      </c>
      <c r="H901" s="2">
        <v>167</v>
      </c>
    </row>
  </sheetData>
  <sortState ref="A2:D134">
    <sortCondition descending="1" ref="D1"/>
  </sortState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901"/>
  <sheetViews>
    <sheetView workbookViewId="0">
      <selection activeCell="I1" sqref="I1:I1048576"/>
    </sheetView>
  </sheetViews>
  <sheetFormatPr defaultRowHeight="15"/>
  <cols>
    <col min="10" max="10" width="14" customWidth="1"/>
  </cols>
  <sheetData>
    <row r="1" spans="1:10">
      <c r="A1" s="1" t="s">
        <v>0</v>
      </c>
      <c r="B1" t="s">
        <v>145</v>
      </c>
      <c r="C1" s="2" t="s">
        <v>6</v>
      </c>
      <c r="D1" t="s">
        <v>146</v>
      </c>
      <c r="E1" s="5" t="s">
        <v>147</v>
      </c>
      <c r="F1" s="5" t="s">
        <v>148</v>
      </c>
      <c r="G1" s="5" t="s">
        <v>149</v>
      </c>
      <c r="H1" s="5" t="s">
        <v>150</v>
      </c>
      <c r="I1" s="9" t="s">
        <v>151</v>
      </c>
    </row>
    <row r="2" spans="1:10">
      <c r="A2" s="3" t="s">
        <v>56</v>
      </c>
      <c r="B2">
        <v>59.1</v>
      </c>
      <c r="C2" s="4">
        <v>53112</v>
      </c>
      <c r="D2">
        <f t="shared" ref="D2:D33" si="0">C2/B2</f>
        <v>898.68020304568529</v>
      </c>
      <c r="E2" s="6">
        <f>C2/457413</f>
        <v>0.11611388395170229</v>
      </c>
      <c r="F2" s="7">
        <f>E2</f>
        <v>0.11611388395170229</v>
      </c>
      <c r="G2" s="8">
        <f>B2/3314.5</f>
        <v>1.7830743701915824E-2</v>
      </c>
      <c r="H2" s="8">
        <f>G2</f>
        <v>1.7830743701915824E-2</v>
      </c>
      <c r="I2">
        <f>F2*H3-F3*H2</f>
        <v>1.3653534043448542E-5</v>
      </c>
      <c r="J2" s="9" t="s">
        <v>153</v>
      </c>
    </row>
    <row r="3" spans="1:10">
      <c r="A3" s="3" t="s">
        <v>63</v>
      </c>
      <c r="B3">
        <v>2.08</v>
      </c>
      <c r="C3" s="4">
        <v>1519</v>
      </c>
      <c r="D3">
        <f t="shared" si="0"/>
        <v>730.28846153846155</v>
      </c>
      <c r="E3" s="6">
        <f t="shared" ref="E3:E66" si="1">C3/457413</f>
        <v>3.3208500851528051E-3</v>
      </c>
      <c r="F3" s="7">
        <f>F2+E3</f>
        <v>0.11943473403685509</v>
      </c>
      <c r="G3" s="8">
        <f t="shared" ref="G3:G66" si="2">B3/3314.5</f>
        <v>6.2754563282546388E-4</v>
      </c>
      <c r="H3" s="8">
        <f>H2+G3</f>
        <v>1.8458289334741286E-2</v>
      </c>
      <c r="I3">
        <f t="shared" ref="I3:I66" si="3">F3*H4-F4*H3</f>
        <v>7.2502397166944628E-5</v>
      </c>
    </row>
    <row r="4" spans="1:10">
      <c r="A4" s="3" t="s">
        <v>112</v>
      </c>
      <c r="B4">
        <v>6.15</v>
      </c>
      <c r="C4" s="4">
        <v>3695</v>
      </c>
      <c r="D4">
        <f t="shared" si="0"/>
        <v>600.81300813008124</v>
      </c>
      <c r="E4" s="6">
        <f t="shared" si="1"/>
        <v>8.0780388838970468E-3</v>
      </c>
      <c r="F4" s="7">
        <f t="shared" ref="F4:F67" si="4">F3+E4</f>
        <v>0.12751277292075214</v>
      </c>
      <c r="G4" s="8">
        <f t="shared" si="2"/>
        <v>1.8554834816714438E-3</v>
      </c>
      <c r="H4" s="8">
        <f t="shared" ref="H4:H67" si="5">H3+G4</f>
        <v>2.031377281641273E-2</v>
      </c>
      <c r="I4">
        <f t="shared" si="3"/>
        <v>6.3648336860567135E-5</v>
      </c>
    </row>
    <row r="5" spans="1:10">
      <c r="A5" s="3" t="s">
        <v>51</v>
      </c>
      <c r="B5">
        <v>4.5599999999999996</v>
      </c>
      <c r="C5" s="4">
        <v>2517</v>
      </c>
      <c r="D5">
        <f t="shared" si="0"/>
        <v>551.97368421052636</v>
      </c>
      <c r="E5" s="6">
        <f t="shared" si="1"/>
        <v>5.5026857566356883E-3</v>
      </c>
      <c r="F5" s="7">
        <f t="shared" si="4"/>
        <v>0.13301545867738782</v>
      </c>
      <c r="G5" s="8">
        <f t="shared" si="2"/>
        <v>1.375773118117363E-3</v>
      </c>
      <c r="H5" s="8">
        <f t="shared" si="5"/>
        <v>2.1689545934530093E-2</v>
      </c>
      <c r="I5">
        <f t="shared" si="3"/>
        <v>7.6382753274234494E-5</v>
      </c>
    </row>
    <row r="6" spans="1:10">
      <c r="A6" s="3" t="s">
        <v>117</v>
      </c>
      <c r="B6">
        <v>5.09</v>
      </c>
      <c r="C6" s="4">
        <v>2697</v>
      </c>
      <c r="D6">
        <f t="shared" si="0"/>
        <v>529.86247544204321</v>
      </c>
      <c r="E6" s="6">
        <f t="shared" si="1"/>
        <v>5.8962032124141644E-3</v>
      </c>
      <c r="F6" s="7">
        <f t="shared" si="4"/>
        <v>0.13891166188980197</v>
      </c>
      <c r="G6" s="8">
        <f t="shared" si="2"/>
        <v>1.53567657263539E-3</v>
      </c>
      <c r="H6" s="8">
        <f t="shared" si="5"/>
        <v>2.3225222507165483E-2</v>
      </c>
      <c r="I6">
        <f t="shared" si="3"/>
        <v>9.6857177400484166E-5</v>
      </c>
    </row>
    <row r="7" spans="1:10">
      <c r="A7" s="3" t="s">
        <v>66</v>
      </c>
      <c r="B7">
        <v>6.28</v>
      </c>
      <c r="C7" s="4">
        <v>3276</v>
      </c>
      <c r="D7">
        <f t="shared" si="0"/>
        <v>521.656050955414</v>
      </c>
      <c r="E7" s="6">
        <f t="shared" si="1"/>
        <v>7.1620176951682612E-3</v>
      </c>
      <c r="F7" s="7">
        <f t="shared" si="4"/>
        <v>0.14607367958497022</v>
      </c>
      <c r="G7" s="8">
        <f t="shared" si="2"/>
        <v>1.8947050837230352E-3</v>
      </c>
      <c r="H7" s="8">
        <f t="shared" si="5"/>
        <v>2.5119927590888519E-2</v>
      </c>
      <c r="I7">
        <f t="shared" si="3"/>
        <v>4.8917357418635805E-5</v>
      </c>
    </row>
    <row r="8" spans="1:10">
      <c r="A8" s="3" t="s">
        <v>113</v>
      </c>
      <c r="B8">
        <v>3.1</v>
      </c>
      <c r="C8" s="4">
        <v>1597</v>
      </c>
      <c r="D8">
        <f t="shared" si="0"/>
        <v>515.16129032258061</v>
      </c>
      <c r="E8" s="6">
        <f t="shared" si="1"/>
        <v>3.4913743159901444E-3</v>
      </c>
      <c r="F8" s="7">
        <f t="shared" si="4"/>
        <v>0.14956505390096037</v>
      </c>
      <c r="G8" s="8">
        <f t="shared" si="2"/>
        <v>9.3528435661487412E-4</v>
      </c>
      <c r="H8" s="8">
        <f t="shared" si="5"/>
        <v>2.6055211947503393E-2</v>
      </c>
      <c r="I8">
        <f t="shared" si="3"/>
        <v>3.8233033646616066E-4</v>
      </c>
    </row>
    <row r="9" spans="1:10">
      <c r="A9" s="3" t="s">
        <v>111</v>
      </c>
      <c r="B9">
        <v>22.9</v>
      </c>
      <c r="C9" s="4">
        <v>11429</v>
      </c>
      <c r="D9">
        <f t="shared" si="0"/>
        <v>499.08296943231443</v>
      </c>
      <c r="E9" s="6">
        <f t="shared" si="1"/>
        <v>2.4986172233845562E-2</v>
      </c>
      <c r="F9" s="7">
        <f t="shared" si="4"/>
        <v>0.17455122613480592</v>
      </c>
      <c r="G9" s="8">
        <f t="shared" si="2"/>
        <v>6.909036053703424E-3</v>
      </c>
      <c r="H9" s="8">
        <f t="shared" si="5"/>
        <v>3.2964248001206814E-2</v>
      </c>
      <c r="I9">
        <f t="shared" si="3"/>
        <v>2.4398386988431966E-4</v>
      </c>
    </row>
    <row r="10" spans="1:10">
      <c r="A10" s="3" t="s">
        <v>72</v>
      </c>
      <c r="B10">
        <v>14.26</v>
      </c>
      <c r="C10" s="4">
        <v>7035</v>
      </c>
      <c r="D10">
        <f t="shared" si="0"/>
        <v>493.33800841514727</v>
      </c>
      <c r="E10" s="6">
        <f t="shared" si="1"/>
        <v>1.5379973896675433E-2</v>
      </c>
      <c r="F10" s="7">
        <f t="shared" si="4"/>
        <v>0.18993120003148134</v>
      </c>
      <c r="G10" s="8">
        <f t="shared" si="2"/>
        <v>4.3023080404284205E-3</v>
      </c>
      <c r="H10" s="8">
        <f t="shared" si="5"/>
        <v>3.7266556041635236E-2</v>
      </c>
      <c r="I10">
        <f t="shared" si="3"/>
        <v>4.0382373341676416E-5</v>
      </c>
    </row>
    <row r="11" spans="1:10">
      <c r="A11" s="3" t="s">
        <v>129</v>
      </c>
      <c r="B11">
        <v>2.29</v>
      </c>
      <c r="C11" s="4">
        <v>1115</v>
      </c>
      <c r="D11">
        <f t="shared" si="0"/>
        <v>486.89956331877727</v>
      </c>
      <c r="E11" s="6">
        <f t="shared" si="1"/>
        <v>2.4376220177388924E-3</v>
      </c>
      <c r="F11" s="7">
        <f t="shared" si="4"/>
        <v>0.19236882204922023</v>
      </c>
      <c r="G11" s="8">
        <f t="shared" si="2"/>
        <v>6.9090360537034249E-4</v>
      </c>
      <c r="H11" s="8">
        <f t="shared" si="5"/>
        <v>3.795745964700558E-2</v>
      </c>
      <c r="I11">
        <f t="shared" si="3"/>
        <v>2.1335707664148738E-4</v>
      </c>
    </row>
    <row r="12" spans="1:10">
      <c r="A12" s="3" t="s">
        <v>138</v>
      </c>
      <c r="B12">
        <v>11.58</v>
      </c>
      <c r="C12" s="4">
        <v>5528</v>
      </c>
      <c r="D12">
        <f t="shared" si="0"/>
        <v>477.37478411053542</v>
      </c>
      <c r="E12" s="6">
        <f t="shared" si="1"/>
        <v>1.2085358308574526E-2</v>
      </c>
      <c r="F12" s="7">
        <f t="shared" si="4"/>
        <v>0.20445418035779475</v>
      </c>
      <c r="G12" s="8">
        <f t="shared" si="2"/>
        <v>3.4937396289033036E-3</v>
      </c>
      <c r="H12" s="8">
        <f t="shared" si="5"/>
        <v>4.1451199275908887E-2</v>
      </c>
      <c r="I12">
        <f t="shared" si="3"/>
        <v>3.4989801698746999E-4</v>
      </c>
    </row>
    <row r="13" spans="1:10">
      <c r="A13" s="3" t="s">
        <v>132</v>
      </c>
      <c r="B13">
        <v>16.98</v>
      </c>
      <c r="C13" s="4">
        <v>7697</v>
      </c>
      <c r="D13">
        <f t="shared" si="0"/>
        <v>453.29799764428736</v>
      </c>
      <c r="E13" s="6">
        <f t="shared" si="1"/>
        <v>1.6827243650705162E-2</v>
      </c>
      <c r="F13" s="7">
        <f t="shared" si="4"/>
        <v>0.22128142400849993</v>
      </c>
      <c r="G13" s="8">
        <f t="shared" si="2"/>
        <v>5.1229446372001814E-3</v>
      </c>
      <c r="H13" s="8">
        <f t="shared" si="5"/>
        <v>4.6574143913109066E-2</v>
      </c>
      <c r="I13">
        <f t="shared" si="3"/>
        <v>1.2226809566606624E-3</v>
      </c>
    </row>
    <row r="14" spans="1:10">
      <c r="A14" s="3" t="s">
        <v>15</v>
      </c>
      <c r="B14">
        <v>55.86</v>
      </c>
      <c r="C14" s="4">
        <v>24618</v>
      </c>
      <c r="D14">
        <f t="shared" si="0"/>
        <v>440.70891514500539</v>
      </c>
      <c r="E14" s="6">
        <f t="shared" si="1"/>
        <v>5.3820070701969557E-2</v>
      </c>
      <c r="F14" s="7">
        <f t="shared" si="4"/>
        <v>0.27510149471046946</v>
      </c>
      <c r="G14" s="8">
        <f t="shared" si="2"/>
        <v>1.6853220696937697E-2</v>
      </c>
      <c r="H14" s="8">
        <f t="shared" si="5"/>
        <v>6.3427364610046763E-2</v>
      </c>
      <c r="I14">
        <f t="shared" si="3"/>
        <v>2.3510179023277303E-4</v>
      </c>
    </row>
    <row r="15" spans="1:10">
      <c r="A15" s="3" t="s">
        <v>57</v>
      </c>
      <c r="B15">
        <v>8.6999999999999993</v>
      </c>
      <c r="C15" s="4">
        <v>3512</v>
      </c>
      <c r="D15">
        <f t="shared" si="0"/>
        <v>403.67816091954029</v>
      </c>
      <c r="E15" s="6">
        <f t="shared" si="1"/>
        <v>7.6779628038555967E-3</v>
      </c>
      <c r="F15" s="7">
        <f t="shared" si="4"/>
        <v>0.28277945751432504</v>
      </c>
      <c r="G15" s="8">
        <f t="shared" si="2"/>
        <v>2.6248302911449687E-3</v>
      </c>
      <c r="H15" s="8">
        <f t="shared" si="5"/>
        <v>6.6052194901191727E-2</v>
      </c>
      <c r="I15">
        <f t="shared" si="3"/>
        <v>1.6798284720856427E-4</v>
      </c>
    </row>
    <row r="16" spans="1:10">
      <c r="A16" s="3" t="s">
        <v>69</v>
      </c>
      <c r="B16">
        <v>5.63</v>
      </c>
      <c r="C16" s="4">
        <v>2163</v>
      </c>
      <c r="D16">
        <f t="shared" si="0"/>
        <v>384.19182948490231</v>
      </c>
      <c r="E16" s="6">
        <f t="shared" si="1"/>
        <v>4.7287680936046851E-3</v>
      </c>
      <c r="F16" s="7">
        <f t="shared" si="4"/>
        <v>0.28750822560792971</v>
      </c>
      <c r="G16" s="8">
        <f t="shared" si="2"/>
        <v>1.6985970734650776E-3</v>
      </c>
      <c r="H16" s="8">
        <f t="shared" si="5"/>
        <v>6.7750791974656804E-2</v>
      </c>
      <c r="I16">
        <f t="shared" si="3"/>
        <v>3.676536609952194E-4</v>
      </c>
    </row>
    <row r="17" spans="1:9">
      <c r="A17" s="3" t="s">
        <v>135</v>
      </c>
      <c r="B17">
        <v>12.03</v>
      </c>
      <c r="C17" s="4">
        <v>4563</v>
      </c>
      <c r="D17">
        <f t="shared" si="0"/>
        <v>379.30174563591027</v>
      </c>
      <c r="E17" s="6">
        <f t="shared" si="1"/>
        <v>9.9756675039843635E-3</v>
      </c>
      <c r="F17" s="7">
        <f t="shared" si="4"/>
        <v>0.29748389311191409</v>
      </c>
      <c r="G17" s="8">
        <f t="shared" si="2"/>
        <v>3.6295067129280432E-3</v>
      </c>
      <c r="H17" s="8">
        <f t="shared" si="5"/>
        <v>7.1380298687584845E-2</v>
      </c>
      <c r="I17">
        <f t="shared" si="3"/>
        <v>1.6783751994111501E-4</v>
      </c>
    </row>
    <row r="18" spans="1:9">
      <c r="A18" s="3" t="s">
        <v>114</v>
      </c>
      <c r="B18">
        <v>5.41</v>
      </c>
      <c r="C18" s="4">
        <v>2036</v>
      </c>
      <c r="D18">
        <f t="shared" si="0"/>
        <v>376.34011090573011</v>
      </c>
      <c r="E18" s="6">
        <f t="shared" si="1"/>
        <v>4.4511196664720944E-3</v>
      </c>
      <c r="F18" s="7">
        <f t="shared" si="4"/>
        <v>0.30193501277838619</v>
      </c>
      <c r="G18" s="8">
        <f t="shared" si="2"/>
        <v>1.6322220546085382E-3</v>
      </c>
      <c r="H18" s="8">
        <f t="shared" si="5"/>
        <v>7.3012520742193388E-2</v>
      </c>
      <c r="I18">
        <f t="shared" si="3"/>
        <v>3.5536644797333553E-3</v>
      </c>
    </row>
    <row r="19" spans="1:9">
      <c r="A19" s="3" t="s">
        <v>14</v>
      </c>
      <c r="B19">
        <v>96.37</v>
      </c>
      <c r="C19" s="4">
        <v>32735</v>
      </c>
      <c r="D19">
        <f t="shared" si="0"/>
        <v>339.68039846425233</v>
      </c>
      <c r="E19" s="6">
        <f t="shared" si="1"/>
        <v>7.1565521749491157E-2</v>
      </c>
      <c r="F19" s="7">
        <f t="shared" si="4"/>
        <v>0.37350053452787735</v>
      </c>
      <c r="G19" s="8">
        <f t="shared" si="2"/>
        <v>2.9075275305475941E-2</v>
      </c>
      <c r="H19" s="8">
        <f t="shared" si="5"/>
        <v>0.10208779604766932</v>
      </c>
      <c r="I19">
        <f t="shared" si="3"/>
        <v>1.830215909267574E-4</v>
      </c>
    </row>
    <row r="20" spans="1:9">
      <c r="A20" s="3" t="s">
        <v>120</v>
      </c>
      <c r="B20">
        <v>4.7</v>
      </c>
      <c r="C20" s="4">
        <v>1553</v>
      </c>
      <c r="D20">
        <f t="shared" si="0"/>
        <v>330.42553191489361</v>
      </c>
      <c r="E20" s="6">
        <f t="shared" si="1"/>
        <v>3.3951811601331838E-3</v>
      </c>
      <c r="F20" s="7">
        <f t="shared" si="4"/>
        <v>0.37689571568801056</v>
      </c>
      <c r="G20" s="8">
        <f t="shared" si="2"/>
        <v>1.4180117664806156E-3</v>
      </c>
      <c r="H20" s="8">
        <f t="shared" si="5"/>
        <v>0.10350580781414993</v>
      </c>
      <c r="I20">
        <f t="shared" si="3"/>
        <v>2.6859608774543881E-4</v>
      </c>
    </row>
    <row r="21" spans="1:9">
      <c r="A21" s="3" t="s">
        <v>40</v>
      </c>
      <c r="B21">
        <v>6.36</v>
      </c>
      <c r="C21" s="4">
        <v>2009</v>
      </c>
      <c r="D21">
        <f t="shared" si="0"/>
        <v>315.88050314465409</v>
      </c>
      <c r="E21" s="6">
        <f t="shared" si="1"/>
        <v>4.3920920481053229E-3</v>
      </c>
      <c r="F21" s="7">
        <f t="shared" si="4"/>
        <v>0.38128780773611587</v>
      </c>
      <c r="G21" s="8">
        <f t="shared" si="2"/>
        <v>1.9188414542163222E-3</v>
      </c>
      <c r="H21" s="8">
        <f t="shared" si="5"/>
        <v>0.10542464926836626</v>
      </c>
      <c r="I21">
        <f t="shared" si="3"/>
        <v>1.1368176521565909E-3</v>
      </c>
    </row>
    <row r="22" spans="1:9">
      <c r="A22" s="3" t="s">
        <v>128</v>
      </c>
      <c r="B22">
        <v>23.31</v>
      </c>
      <c r="C22" s="4">
        <v>6702</v>
      </c>
      <c r="D22">
        <f t="shared" si="0"/>
        <v>287.51608751608751</v>
      </c>
      <c r="E22" s="6">
        <f t="shared" si="1"/>
        <v>1.4651966603485254E-2</v>
      </c>
      <c r="F22" s="7">
        <f t="shared" si="4"/>
        <v>0.39593977433960115</v>
      </c>
      <c r="G22" s="8">
        <f t="shared" si="2"/>
        <v>7.0327349524815204E-3</v>
      </c>
      <c r="H22" s="8">
        <f t="shared" si="5"/>
        <v>0.11245738422084778</v>
      </c>
      <c r="I22">
        <f t="shared" si="3"/>
        <v>3.2680037401222606E-4</v>
      </c>
    </row>
    <row r="23" spans="1:9">
      <c r="A23" s="3" t="s">
        <v>100</v>
      </c>
      <c r="B23">
        <v>6.5</v>
      </c>
      <c r="C23" s="4">
        <v>1829</v>
      </c>
      <c r="D23">
        <f t="shared" si="0"/>
        <v>281.38461538461536</v>
      </c>
      <c r="E23" s="6">
        <f t="shared" si="1"/>
        <v>3.9985745923268468E-3</v>
      </c>
      <c r="F23" s="7">
        <f t="shared" si="4"/>
        <v>0.39993834893192798</v>
      </c>
      <c r="G23" s="8">
        <f t="shared" si="2"/>
        <v>1.9610801025795746E-3</v>
      </c>
      <c r="H23" s="8">
        <f t="shared" si="5"/>
        <v>0.11441846432342735</v>
      </c>
      <c r="I23">
        <f t="shared" si="3"/>
        <v>1.197152576128957E-4</v>
      </c>
    </row>
    <row r="24" spans="1:9">
      <c r="A24" s="3" t="s">
        <v>105</v>
      </c>
      <c r="B24">
        <v>2.35</v>
      </c>
      <c r="C24" s="4">
        <v>655</v>
      </c>
      <c r="D24">
        <f t="shared" si="0"/>
        <v>278.72340425531911</v>
      </c>
      <c r="E24" s="6">
        <f t="shared" si="1"/>
        <v>1.4319662974161206E-3</v>
      </c>
      <c r="F24" s="7">
        <f t="shared" si="4"/>
        <v>0.40137031522934408</v>
      </c>
      <c r="G24" s="8">
        <f t="shared" si="2"/>
        <v>7.0900588324030779E-4</v>
      </c>
      <c r="H24" s="8">
        <f t="shared" si="5"/>
        <v>0.11512747020666766</v>
      </c>
      <c r="I24">
        <f t="shared" si="3"/>
        <v>4.7117899336582558E-3</v>
      </c>
    </row>
    <row r="25" spans="1:9">
      <c r="A25" s="3" t="s">
        <v>126</v>
      </c>
      <c r="B25">
        <v>81.349999999999994</v>
      </c>
      <c r="C25" s="4">
        <v>20419</v>
      </c>
      <c r="D25">
        <f t="shared" si="0"/>
        <v>251.00184388444993</v>
      </c>
      <c r="E25" s="6">
        <f t="shared" si="1"/>
        <v>4.4640182941892773E-2</v>
      </c>
      <c r="F25" s="7">
        <f t="shared" si="4"/>
        <v>0.44601049817123684</v>
      </c>
      <c r="G25" s="8">
        <f t="shared" si="2"/>
        <v>2.454367174536129E-2</v>
      </c>
      <c r="H25" s="8">
        <f t="shared" si="5"/>
        <v>0.13967114195202895</v>
      </c>
      <c r="I25">
        <f t="shared" si="3"/>
        <v>1.8331575447569359E-4</v>
      </c>
    </row>
    <row r="26" spans="1:9">
      <c r="A26" s="3" t="s">
        <v>144</v>
      </c>
      <c r="B26">
        <v>3.13</v>
      </c>
      <c r="C26" s="4">
        <v>779</v>
      </c>
      <c r="D26">
        <f t="shared" si="0"/>
        <v>248.8817891373802</v>
      </c>
      <c r="E26" s="6">
        <f t="shared" si="1"/>
        <v>1.7030561002857375E-3</v>
      </c>
      <c r="F26" s="7">
        <f t="shared" si="4"/>
        <v>0.4477135542715226</v>
      </c>
      <c r="G26" s="8">
        <f t="shared" si="2"/>
        <v>9.4433549554985661E-4</v>
      </c>
      <c r="H26" s="8">
        <f t="shared" si="5"/>
        <v>0.14061547744757882</v>
      </c>
      <c r="I26">
        <f t="shared" si="3"/>
        <v>2.7948207824789184E-4</v>
      </c>
    </row>
    <row r="27" spans="1:9">
      <c r="A27" s="3" t="s">
        <v>86</v>
      </c>
      <c r="B27">
        <v>4.42</v>
      </c>
      <c r="C27" s="4">
        <v>1033</v>
      </c>
      <c r="D27">
        <f t="shared" si="0"/>
        <v>233.71040723981901</v>
      </c>
      <c r="E27" s="6">
        <f t="shared" si="1"/>
        <v>2.25835295455092E-3</v>
      </c>
      <c r="F27" s="7">
        <f t="shared" si="4"/>
        <v>0.4499719072260735</v>
      </c>
      <c r="G27" s="8">
        <f t="shared" si="2"/>
        <v>1.3335344697541108E-3</v>
      </c>
      <c r="H27" s="8">
        <f t="shared" si="5"/>
        <v>0.14194901191733295</v>
      </c>
      <c r="I27">
        <f t="shared" si="3"/>
        <v>1.2442931719925804E-3</v>
      </c>
    </row>
    <row r="28" spans="1:9">
      <c r="A28" s="3" t="s">
        <v>39</v>
      </c>
      <c r="B28">
        <v>19.260000000000002</v>
      </c>
      <c r="C28" s="4">
        <v>4416</v>
      </c>
      <c r="D28">
        <f t="shared" si="0"/>
        <v>229.28348909657319</v>
      </c>
      <c r="E28" s="6">
        <f t="shared" si="1"/>
        <v>9.6542949150986088E-3</v>
      </c>
      <c r="F28" s="7">
        <f t="shared" si="4"/>
        <v>0.45962620214117211</v>
      </c>
      <c r="G28" s="8">
        <f t="shared" si="2"/>
        <v>5.8108311962588631E-3</v>
      </c>
      <c r="H28" s="8">
        <f t="shared" si="5"/>
        <v>0.1477598431135918</v>
      </c>
      <c r="I28">
        <f t="shared" si="3"/>
        <v>3.4983079760221719E-3</v>
      </c>
    </row>
    <row r="29" spans="1:9">
      <c r="A29" s="3" t="s">
        <v>82</v>
      </c>
      <c r="B29">
        <v>52.31</v>
      </c>
      <c r="C29" s="4">
        <v>11626</v>
      </c>
      <c r="D29">
        <f t="shared" si="0"/>
        <v>222.2519594723762</v>
      </c>
      <c r="E29" s="6">
        <f t="shared" si="1"/>
        <v>2.5416855227114229E-2</v>
      </c>
      <c r="F29" s="7">
        <f t="shared" si="4"/>
        <v>0.48504305736828635</v>
      </c>
      <c r="G29" s="8">
        <f t="shared" si="2"/>
        <v>1.5782169256298086E-2</v>
      </c>
      <c r="H29" s="8">
        <f t="shared" si="5"/>
        <v>0.16354201236988988</v>
      </c>
      <c r="I29">
        <f t="shared" si="3"/>
        <v>1.7602546582773937E-3</v>
      </c>
    </row>
    <row r="30" spans="1:9">
      <c r="A30" s="3" t="s">
        <v>19</v>
      </c>
      <c r="B30">
        <v>25.73</v>
      </c>
      <c r="C30" s="4">
        <v>5608</v>
      </c>
      <c r="D30">
        <f t="shared" si="0"/>
        <v>217.95569374271278</v>
      </c>
      <c r="E30" s="6">
        <f t="shared" si="1"/>
        <v>1.2260254955587182E-2</v>
      </c>
      <c r="F30" s="7">
        <f t="shared" si="4"/>
        <v>0.49730331232387354</v>
      </c>
      <c r="G30" s="8">
        <f t="shared" si="2"/>
        <v>7.762860159903455E-3</v>
      </c>
      <c r="H30" s="8">
        <f t="shared" si="5"/>
        <v>0.17130487252979335</v>
      </c>
      <c r="I30">
        <f t="shared" si="3"/>
        <v>3.5700244463873765E-4</v>
      </c>
    </row>
    <row r="31" spans="1:9">
      <c r="A31" s="3" t="s">
        <v>75</v>
      </c>
      <c r="B31">
        <v>5.18</v>
      </c>
      <c r="C31" s="4">
        <v>1122</v>
      </c>
      <c r="D31">
        <f t="shared" si="0"/>
        <v>216.60231660231662</v>
      </c>
      <c r="E31" s="6">
        <f t="shared" si="1"/>
        <v>2.4529254743524999E-3</v>
      </c>
      <c r="F31" s="7">
        <f t="shared" si="4"/>
        <v>0.49975623779822603</v>
      </c>
      <c r="G31" s="8">
        <f t="shared" si="2"/>
        <v>1.5628299894403378E-3</v>
      </c>
      <c r="H31" s="8">
        <f t="shared" si="5"/>
        <v>0.1728677025192337</v>
      </c>
      <c r="I31">
        <f t="shared" si="3"/>
        <v>8.7843832261615129E-4</v>
      </c>
    </row>
    <row r="32" spans="1:9">
      <c r="A32" s="3" t="s">
        <v>125</v>
      </c>
      <c r="B32">
        <v>12.2</v>
      </c>
      <c r="C32" s="4">
        <v>2543</v>
      </c>
      <c r="D32">
        <f t="shared" si="0"/>
        <v>208.4426229508197</v>
      </c>
      <c r="E32" s="6">
        <f t="shared" si="1"/>
        <v>5.5595271669148013E-3</v>
      </c>
      <c r="F32" s="7">
        <f t="shared" si="4"/>
        <v>0.50531576496514086</v>
      </c>
      <c r="G32" s="8">
        <f t="shared" si="2"/>
        <v>3.6807965002262784E-3</v>
      </c>
      <c r="H32" s="8">
        <f t="shared" si="5"/>
        <v>0.17654849901945999</v>
      </c>
      <c r="I32">
        <f t="shared" si="3"/>
        <v>2.261922769511801E-3</v>
      </c>
    </row>
    <row r="33" spans="1:9">
      <c r="A33" s="3" t="s">
        <v>29</v>
      </c>
      <c r="B33">
        <v>30.69</v>
      </c>
      <c r="C33" s="4">
        <v>6262</v>
      </c>
      <c r="D33">
        <f t="shared" si="0"/>
        <v>204.04040404040404</v>
      </c>
      <c r="E33" s="6">
        <f t="shared" si="1"/>
        <v>1.3690035044915646E-2</v>
      </c>
      <c r="F33" s="7">
        <f t="shared" si="4"/>
        <v>0.51900580001005647</v>
      </c>
      <c r="G33" s="8">
        <f t="shared" si="2"/>
        <v>9.2593151304872535E-3</v>
      </c>
      <c r="H33" s="8">
        <f t="shared" si="5"/>
        <v>0.18580781414994724</v>
      </c>
      <c r="I33">
        <f t="shared" si="3"/>
        <v>1.5670530218752088E-3</v>
      </c>
    </row>
    <row r="34" spans="1:9">
      <c r="A34" s="3" t="s">
        <v>118</v>
      </c>
      <c r="B34">
        <v>21.16</v>
      </c>
      <c r="C34" s="4">
        <v>4299</v>
      </c>
      <c r="D34">
        <f t="shared" ref="D34:D65" si="6">C34/B34</f>
        <v>203.16635160680528</v>
      </c>
      <c r="E34" s="6">
        <f t="shared" si="1"/>
        <v>9.3985085688425996E-3</v>
      </c>
      <c r="F34" s="7">
        <f t="shared" si="4"/>
        <v>0.52840430857889908</v>
      </c>
      <c r="G34" s="8">
        <f t="shared" si="2"/>
        <v>6.3840699954744303E-3</v>
      </c>
      <c r="H34" s="8">
        <f t="shared" si="5"/>
        <v>0.19219188414542165</v>
      </c>
      <c r="I34">
        <f t="shared" si="3"/>
        <v>2.3985905422467535E-3</v>
      </c>
    </row>
    <row r="35" spans="1:9">
      <c r="A35" s="3" t="s">
        <v>21</v>
      </c>
      <c r="B35">
        <v>31.8</v>
      </c>
      <c r="C35" s="4">
        <v>6357</v>
      </c>
      <c r="D35">
        <f t="shared" si="6"/>
        <v>199.90566037735849</v>
      </c>
      <c r="E35" s="6">
        <f t="shared" si="1"/>
        <v>1.3897724813243174E-2</v>
      </c>
      <c r="F35" s="7">
        <f t="shared" si="4"/>
        <v>0.54230203339214222</v>
      </c>
      <c r="G35" s="8">
        <f t="shared" si="2"/>
        <v>9.5942072710816107E-3</v>
      </c>
      <c r="H35" s="8">
        <f t="shared" si="5"/>
        <v>0.20178609141650328</v>
      </c>
      <c r="I35">
        <f t="shared" si="3"/>
        <v>3.9847013227690409E-3</v>
      </c>
    </row>
    <row r="36" spans="1:9">
      <c r="A36" s="3" t="s">
        <v>30</v>
      </c>
      <c r="B36">
        <v>51.81</v>
      </c>
      <c r="C36" s="4">
        <v>10183</v>
      </c>
      <c r="D36">
        <f t="shared" si="6"/>
        <v>196.54506851959081</v>
      </c>
      <c r="E36" s="6">
        <f t="shared" si="1"/>
        <v>2.2262156956623445E-2</v>
      </c>
      <c r="F36" s="7">
        <f t="shared" si="4"/>
        <v>0.5645641903487657</v>
      </c>
      <c r="G36" s="8">
        <f t="shared" si="2"/>
        <v>1.563131694071504E-2</v>
      </c>
      <c r="H36" s="8">
        <f t="shared" si="5"/>
        <v>0.21741740835721832</v>
      </c>
      <c r="I36">
        <f t="shared" si="3"/>
        <v>5.45411308729149E-4</v>
      </c>
    </row>
    <row r="37" spans="1:9">
      <c r="A37" s="3" t="s">
        <v>107</v>
      </c>
      <c r="B37">
        <v>7</v>
      </c>
      <c r="C37" s="4">
        <v>1361</v>
      </c>
      <c r="D37">
        <f t="shared" si="6"/>
        <v>194.42857142857142</v>
      </c>
      <c r="E37" s="6">
        <f t="shared" si="1"/>
        <v>2.9754292073028094E-3</v>
      </c>
      <c r="F37" s="7">
        <f t="shared" si="4"/>
        <v>0.56753961955606846</v>
      </c>
      <c r="G37" s="8">
        <f t="shared" si="2"/>
        <v>2.1119324181626186E-3</v>
      </c>
      <c r="H37" s="8">
        <f t="shared" si="5"/>
        <v>0.21952934077538094</v>
      </c>
      <c r="I37">
        <f t="shared" si="3"/>
        <v>3.1216120937364866E-4</v>
      </c>
    </row>
    <row r="38" spans="1:9">
      <c r="A38" s="3" t="s">
        <v>81</v>
      </c>
      <c r="B38">
        <v>3.9</v>
      </c>
      <c r="C38" s="4">
        <v>741</v>
      </c>
      <c r="D38">
        <f t="shared" si="6"/>
        <v>190</v>
      </c>
      <c r="E38" s="6">
        <f t="shared" si="1"/>
        <v>1.6199801929547258E-3</v>
      </c>
      <c r="F38" s="7">
        <f t="shared" si="4"/>
        <v>0.56915959974902319</v>
      </c>
      <c r="G38" s="8">
        <f t="shared" si="2"/>
        <v>1.1766480615477447E-3</v>
      </c>
      <c r="H38" s="8">
        <f t="shared" si="5"/>
        <v>0.22070598883692868</v>
      </c>
      <c r="I38">
        <f t="shared" si="3"/>
        <v>9.6475314884186814E-5</v>
      </c>
    </row>
    <row r="39" spans="1:9">
      <c r="A39" s="3" t="s">
        <v>142</v>
      </c>
      <c r="B39">
        <v>1.18</v>
      </c>
      <c r="C39" s="4">
        <v>220</v>
      </c>
      <c r="D39">
        <f t="shared" si="6"/>
        <v>186.4406779661017</v>
      </c>
      <c r="E39" s="6">
        <f t="shared" si="1"/>
        <v>4.8096577928480387E-4</v>
      </c>
      <c r="F39" s="7">
        <f t="shared" si="4"/>
        <v>0.569640565528308</v>
      </c>
      <c r="G39" s="8">
        <f t="shared" si="2"/>
        <v>3.5601146477598429E-4</v>
      </c>
      <c r="H39" s="8">
        <f t="shared" si="5"/>
        <v>0.22106200030170467</v>
      </c>
      <c r="I39">
        <f t="shared" si="3"/>
        <v>1.6327494356731254E-3</v>
      </c>
    </row>
    <row r="40" spans="1:9">
      <c r="A40" s="3" t="s">
        <v>133</v>
      </c>
      <c r="B40">
        <v>19.05</v>
      </c>
      <c r="C40" s="4">
        <v>3396</v>
      </c>
      <c r="D40">
        <f t="shared" si="6"/>
        <v>178.26771653543307</v>
      </c>
      <c r="E40" s="6">
        <f t="shared" si="1"/>
        <v>7.4243626656872452E-3</v>
      </c>
      <c r="F40" s="7">
        <f t="shared" si="4"/>
        <v>0.57706492819399524</v>
      </c>
      <c r="G40" s="8">
        <f t="shared" si="2"/>
        <v>5.7474732237139843E-3</v>
      </c>
      <c r="H40" s="8">
        <f t="shared" si="5"/>
        <v>0.22680947352541866</v>
      </c>
      <c r="I40">
        <f t="shared" si="3"/>
        <v>5.5244802296292028E-4</v>
      </c>
    </row>
    <row r="41" spans="1:9">
      <c r="A41" s="3" t="s">
        <v>18</v>
      </c>
      <c r="B41">
        <v>6.38</v>
      </c>
      <c r="C41" s="4">
        <v>1126</v>
      </c>
      <c r="D41">
        <f t="shared" si="6"/>
        <v>176.48902821316614</v>
      </c>
      <c r="E41" s="6">
        <f t="shared" si="1"/>
        <v>2.4616703067031325E-3</v>
      </c>
      <c r="F41" s="7">
        <f t="shared" si="4"/>
        <v>0.57952659850069832</v>
      </c>
      <c r="G41" s="8">
        <f t="shared" si="2"/>
        <v>1.924875546839644E-3</v>
      </c>
      <c r="H41" s="8">
        <f t="shared" si="5"/>
        <v>0.22873434907225831</v>
      </c>
      <c r="I41">
        <f t="shared" si="3"/>
        <v>2.317091132026744E-3</v>
      </c>
    </row>
    <row r="42" spans="1:9">
      <c r="A42" s="3" t="s">
        <v>130</v>
      </c>
      <c r="B42">
        <v>26.74</v>
      </c>
      <c r="C42" s="4">
        <v>4716</v>
      </c>
      <c r="D42">
        <f t="shared" si="6"/>
        <v>176.36499626028422</v>
      </c>
      <c r="E42" s="6">
        <f t="shared" si="1"/>
        <v>1.0310157341396068E-2</v>
      </c>
      <c r="F42" s="7">
        <f t="shared" si="4"/>
        <v>0.58983675584209438</v>
      </c>
      <c r="G42" s="8">
        <f t="shared" si="2"/>
        <v>8.0675818373812033E-3</v>
      </c>
      <c r="H42" s="8">
        <f t="shared" si="5"/>
        <v>0.23680193090963952</v>
      </c>
      <c r="I42">
        <f t="shared" si="3"/>
        <v>1.2581690007560931E-3</v>
      </c>
    </row>
    <row r="43" spans="1:9">
      <c r="A43" s="3" t="s">
        <v>131</v>
      </c>
      <c r="B43">
        <v>13.86</v>
      </c>
      <c r="C43" s="4">
        <v>2334</v>
      </c>
      <c r="D43">
        <f t="shared" si="6"/>
        <v>168.39826839826841</v>
      </c>
      <c r="E43" s="6">
        <f t="shared" si="1"/>
        <v>5.1026096765942374E-3</v>
      </c>
      <c r="F43" s="7">
        <f t="shared" si="4"/>
        <v>0.59493936551868865</v>
      </c>
      <c r="G43" s="8">
        <f t="shared" si="2"/>
        <v>4.1816261879619853E-3</v>
      </c>
      <c r="H43" s="8">
        <f t="shared" si="5"/>
        <v>0.2409835570976015</v>
      </c>
      <c r="I43">
        <f t="shared" si="3"/>
        <v>6.4789185261743265E-4</v>
      </c>
    </row>
    <row r="44" spans="1:9">
      <c r="A44" s="3" t="s">
        <v>64</v>
      </c>
      <c r="B44">
        <v>7.07</v>
      </c>
      <c r="C44" s="4">
        <v>1179</v>
      </c>
      <c r="D44">
        <f t="shared" si="6"/>
        <v>166.76096181046677</v>
      </c>
      <c r="E44" s="6">
        <f t="shared" si="1"/>
        <v>2.577539335349017E-3</v>
      </c>
      <c r="F44" s="7">
        <f t="shared" si="4"/>
        <v>0.59751690485403763</v>
      </c>
      <c r="G44" s="8">
        <f t="shared" si="2"/>
        <v>2.1330517423442451E-3</v>
      </c>
      <c r="H44" s="8">
        <f t="shared" si="5"/>
        <v>0.24311660883994574</v>
      </c>
      <c r="I44">
        <f t="shared" si="3"/>
        <v>1.2726325563914287E-3</v>
      </c>
    </row>
    <row r="45" spans="1:9">
      <c r="A45" s="3" t="s">
        <v>109</v>
      </c>
      <c r="B45">
        <v>13.36</v>
      </c>
      <c r="C45" s="4">
        <v>2137</v>
      </c>
      <c r="D45">
        <f t="shared" si="6"/>
        <v>159.95508982035929</v>
      </c>
      <c r="E45" s="6">
        <f t="shared" si="1"/>
        <v>4.6719266833255722E-3</v>
      </c>
      <c r="F45" s="7">
        <f t="shared" si="4"/>
        <v>0.60218883153736324</v>
      </c>
      <c r="G45" s="8">
        <f t="shared" si="2"/>
        <v>4.0307738723789404E-3</v>
      </c>
      <c r="H45" s="8">
        <f t="shared" si="5"/>
        <v>0.24714738271232467</v>
      </c>
      <c r="I45">
        <f t="shared" si="3"/>
        <v>1.5002115218161471E-3</v>
      </c>
    </row>
    <row r="46" spans="1:9">
      <c r="A46" s="3" t="s">
        <v>88</v>
      </c>
      <c r="B46">
        <v>15.71</v>
      </c>
      <c r="C46" s="4">
        <v>2506</v>
      </c>
      <c r="D46">
        <f t="shared" si="6"/>
        <v>159.51623169955442</v>
      </c>
      <c r="E46" s="6">
        <f t="shared" si="1"/>
        <v>5.4786374676714482E-3</v>
      </c>
      <c r="F46" s="7">
        <f t="shared" si="4"/>
        <v>0.60766746900503466</v>
      </c>
      <c r="G46" s="8">
        <f t="shared" si="2"/>
        <v>4.739779755619249E-3</v>
      </c>
      <c r="H46" s="8">
        <f t="shared" si="5"/>
        <v>0.2518871624679439</v>
      </c>
      <c r="I46">
        <f t="shared" si="3"/>
        <v>6.3609089989652423E-4</v>
      </c>
    </row>
    <row r="47" spans="1:9">
      <c r="A47" s="3" t="s">
        <v>55</v>
      </c>
      <c r="B47">
        <v>6.32</v>
      </c>
      <c r="C47" s="4">
        <v>949</v>
      </c>
      <c r="D47">
        <f t="shared" si="6"/>
        <v>150.15822784810126</v>
      </c>
      <c r="E47" s="6">
        <f t="shared" si="1"/>
        <v>2.0747114751876313E-3</v>
      </c>
      <c r="F47" s="7">
        <f t="shared" si="4"/>
        <v>0.60974218048022233</v>
      </c>
      <c r="G47" s="8">
        <f t="shared" si="2"/>
        <v>1.9067732689696788E-3</v>
      </c>
      <c r="H47" s="8">
        <f t="shared" si="5"/>
        <v>0.25379393573691356</v>
      </c>
      <c r="I47">
        <f t="shared" si="3"/>
        <v>6.5793205860673054E-4</v>
      </c>
    </row>
    <row r="48" spans="1:9">
      <c r="A48" s="3" t="s">
        <v>79</v>
      </c>
      <c r="B48">
        <v>6.49</v>
      </c>
      <c r="C48" s="4">
        <v>966</v>
      </c>
      <c r="D48">
        <f t="shared" si="6"/>
        <v>148.84437596302001</v>
      </c>
      <c r="E48" s="6">
        <f t="shared" si="1"/>
        <v>2.1118770126778209E-3</v>
      </c>
      <c r="F48" s="7">
        <f t="shared" si="4"/>
        <v>0.61185405749290012</v>
      </c>
      <c r="G48" s="8">
        <f t="shared" si="2"/>
        <v>1.9580630562679138E-3</v>
      </c>
      <c r="H48" s="8">
        <f t="shared" si="5"/>
        <v>0.25575199879318145</v>
      </c>
      <c r="I48">
        <f t="shared" si="3"/>
        <v>2.8856844385817537E-3</v>
      </c>
    </row>
    <row r="49" spans="1:9">
      <c r="A49" s="3" t="s">
        <v>20</v>
      </c>
      <c r="B49">
        <v>27.89</v>
      </c>
      <c r="C49" s="4">
        <v>4047</v>
      </c>
      <c r="D49">
        <f t="shared" si="6"/>
        <v>145.10577267837934</v>
      </c>
      <c r="E49" s="6">
        <f t="shared" si="1"/>
        <v>8.8475841307527336E-3</v>
      </c>
      <c r="F49" s="7">
        <f t="shared" si="4"/>
        <v>0.62070164162365282</v>
      </c>
      <c r="G49" s="8">
        <f t="shared" si="2"/>
        <v>8.4145421632222054E-3</v>
      </c>
      <c r="H49" s="8">
        <f t="shared" si="5"/>
        <v>0.26416654095640363</v>
      </c>
      <c r="I49">
        <f t="shared" si="3"/>
        <v>2.4352371150293262E-3</v>
      </c>
    </row>
    <row r="50" spans="1:9">
      <c r="A50" s="3" t="s">
        <v>44</v>
      </c>
      <c r="B50">
        <v>23.44</v>
      </c>
      <c r="C50" s="4">
        <v>3384</v>
      </c>
      <c r="D50">
        <f t="shared" si="6"/>
        <v>144.36860068259384</v>
      </c>
      <c r="E50" s="6">
        <f t="shared" si="1"/>
        <v>7.3981281686353473E-3</v>
      </c>
      <c r="F50" s="7">
        <f t="shared" si="4"/>
        <v>0.62809976979228821</v>
      </c>
      <c r="G50" s="8">
        <f t="shared" si="2"/>
        <v>7.071956554533112E-3</v>
      </c>
      <c r="H50" s="8">
        <f t="shared" si="5"/>
        <v>0.27123849751093676</v>
      </c>
      <c r="I50">
        <f t="shared" si="3"/>
        <v>5.4337983760709974E-3</v>
      </c>
    </row>
    <row r="51" spans="1:9">
      <c r="A51" s="3" t="s">
        <v>74</v>
      </c>
      <c r="B51">
        <v>51.12</v>
      </c>
      <c r="C51" s="4">
        <v>7173</v>
      </c>
      <c r="D51">
        <f t="shared" si="6"/>
        <v>140.31690140845072</v>
      </c>
      <c r="E51" s="6">
        <f t="shared" si="1"/>
        <v>1.5681670612772265E-2</v>
      </c>
      <c r="F51" s="7">
        <f t="shared" si="4"/>
        <v>0.64378144040506047</v>
      </c>
      <c r="G51" s="8">
        <f t="shared" si="2"/>
        <v>1.5423140745210439E-2</v>
      </c>
      <c r="H51" s="8">
        <f t="shared" si="5"/>
        <v>0.28666163825614721</v>
      </c>
      <c r="I51">
        <f t="shared" si="3"/>
        <v>2.1180352927377688E-3</v>
      </c>
    </row>
    <row r="52" spans="1:9">
      <c r="A52" s="3" t="s">
        <v>59</v>
      </c>
      <c r="B52">
        <v>19.809999999999999</v>
      </c>
      <c r="C52" s="4">
        <v>2760</v>
      </c>
      <c r="D52">
        <f t="shared" si="6"/>
        <v>139.32357395254922</v>
      </c>
      <c r="E52" s="6">
        <f t="shared" si="1"/>
        <v>6.0339343219366305E-3</v>
      </c>
      <c r="F52" s="7">
        <f t="shared" si="4"/>
        <v>0.64981537472699713</v>
      </c>
      <c r="G52" s="8">
        <f t="shared" si="2"/>
        <v>5.9767687434002107E-3</v>
      </c>
      <c r="H52" s="8">
        <f t="shared" si="5"/>
        <v>0.29263840699954741</v>
      </c>
      <c r="I52">
        <f t="shared" si="3"/>
        <v>8.2232658278416637E-4</v>
      </c>
    </row>
    <row r="53" spans="1:9">
      <c r="A53" s="3" t="s">
        <v>62</v>
      </c>
      <c r="B53">
        <v>7.66</v>
      </c>
      <c r="C53" s="4">
        <v>1062</v>
      </c>
      <c r="D53">
        <f t="shared" si="6"/>
        <v>138.64229765013056</v>
      </c>
      <c r="E53" s="6">
        <f t="shared" si="1"/>
        <v>2.3217529890930079E-3</v>
      </c>
      <c r="F53" s="7">
        <f t="shared" si="4"/>
        <v>0.65213712771609011</v>
      </c>
      <c r="G53" s="8">
        <f t="shared" si="2"/>
        <v>2.3110574747322371E-3</v>
      </c>
      <c r="H53" s="8">
        <f t="shared" si="5"/>
        <v>0.29494946447427967</v>
      </c>
      <c r="I53">
        <f t="shared" si="3"/>
        <v>1.5615211140126428E-3</v>
      </c>
    </row>
    <row r="54" spans="1:9">
      <c r="A54" s="3" t="s">
        <v>143</v>
      </c>
      <c r="B54">
        <v>14.36</v>
      </c>
      <c r="C54" s="4">
        <v>1960</v>
      </c>
      <c r="D54">
        <f t="shared" si="6"/>
        <v>136.49025069637884</v>
      </c>
      <c r="E54" s="6">
        <f t="shared" si="1"/>
        <v>4.284967851810071E-3</v>
      </c>
      <c r="F54" s="7">
        <f t="shared" si="4"/>
        <v>0.65642209556790021</v>
      </c>
      <c r="G54" s="8">
        <f t="shared" si="2"/>
        <v>4.3324785035450293E-3</v>
      </c>
      <c r="H54" s="8">
        <f t="shared" si="5"/>
        <v>0.29928194297782468</v>
      </c>
      <c r="I54">
        <f t="shared" si="3"/>
        <v>7.7264537501098296E-4</v>
      </c>
    </row>
    <row r="55" spans="1:9">
      <c r="A55" s="3" t="s">
        <v>76</v>
      </c>
      <c r="B55">
        <v>7.03</v>
      </c>
      <c r="C55" s="4">
        <v>947</v>
      </c>
      <c r="D55">
        <f t="shared" si="6"/>
        <v>134.70839260312945</v>
      </c>
      <c r="E55" s="6">
        <f t="shared" si="1"/>
        <v>2.070339059012315E-3</v>
      </c>
      <c r="F55" s="7">
        <f t="shared" si="4"/>
        <v>0.65849243462691254</v>
      </c>
      <c r="G55" s="8">
        <f t="shared" si="2"/>
        <v>2.1209835570976015E-3</v>
      </c>
      <c r="H55" s="8">
        <f t="shared" si="5"/>
        <v>0.30140292653492229</v>
      </c>
      <c r="I55">
        <f t="shared" si="3"/>
        <v>3.8458263868005882E-3</v>
      </c>
    </row>
    <row r="56" spans="1:9">
      <c r="A56" s="3" t="s">
        <v>137</v>
      </c>
      <c r="B56">
        <v>33.549999999999997</v>
      </c>
      <c r="C56" s="4">
        <v>4279</v>
      </c>
      <c r="D56">
        <f t="shared" si="6"/>
        <v>127.54098360655739</v>
      </c>
      <c r="E56" s="6">
        <f t="shared" si="1"/>
        <v>9.3547844070894347E-3</v>
      </c>
      <c r="F56" s="7">
        <f t="shared" si="4"/>
        <v>0.66784721903400202</v>
      </c>
      <c r="G56" s="8">
        <f t="shared" si="2"/>
        <v>1.0122190375622266E-2</v>
      </c>
      <c r="H56" s="8">
        <f t="shared" si="5"/>
        <v>0.31152511691054457</v>
      </c>
      <c r="I56">
        <f t="shared" si="3"/>
        <v>4.9595047627176703E-4</v>
      </c>
    </row>
    <row r="57" spans="1:9">
      <c r="A57" s="3" t="s">
        <v>50</v>
      </c>
      <c r="B57">
        <v>4.29</v>
      </c>
      <c r="C57" s="4">
        <v>541</v>
      </c>
      <c r="D57">
        <f t="shared" si="6"/>
        <v>126.10722610722611</v>
      </c>
      <c r="E57" s="6">
        <f t="shared" si="1"/>
        <v>1.1827385754230859E-3</v>
      </c>
      <c r="F57" s="7">
        <f t="shared" si="4"/>
        <v>0.66902995760942507</v>
      </c>
      <c r="G57" s="8">
        <f t="shared" si="2"/>
        <v>1.2943128677025191E-3</v>
      </c>
      <c r="H57" s="8">
        <f t="shared" si="5"/>
        <v>0.31281942977824712</v>
      </c>
      <c r="I57">
        <f t="shared" si="3"/>
        <v>2.9899903953174156E-3</v>
      </c>
    </row>
    <row r="58" spans="1:9">
      <c r="A58" s="3" t="s">
        <v>127</v>
      </c>
      <c r="B58">
        <v>25.35</v>
      </c>
      <c r="C58" s="4">
        <v>3110</v>
      </c>
      <c r="D58">
        <f t="shared" si="6"/>
        <v>122.68244575936883</v>
      </c>
      <c r="E58" s="6">
        <f t="shared" si="1"/>
        <v>6.7991071526170002E-3</v>
      </c>
      <c r="F58" s="7">
        <f t="shared" si="4"/>
        <v>0.67582906476204208</v>
      </c>
      <c r="G58" s="8">
        <f t="shared" si="2"/>
        <v>7.6482124000603413E-3</v>
      </c>
      <c r="H58" s="8">
        <f t="shared" si="5"/>
        <v>0.32046764217830748</v>
      </c>
      <c r="I58">
        <f t="shared" si="3"/>
        <v>6.7518546508660293E-4</v>
      </c>
    </row>
    <row r="59" spans="1:9">
      <c r="A59" s="3" t="s">
        <v>123</v>
      </c>
      <c r="B59">
        <v>5.72</v>
      </c>
      <c r="C59" s="4">
        <v>701</v>
      </c>
      <c r="D59">
        <f t="shared" si="6"/>
        <v>122.55244755244756</v>
      </c>
      <c r="E59" s="6">
        <f t="shared" si="1"/>
        <v>1.5325318694483978E-3</v>
      </c>
      <c r="F59" s="7">
        <f t="shared" si="4"/>
        <v>0.67736159663149043</v>
      </c>
      <c r="G59" s="8">
        <f t="shared" si="2"/>
        <v>1.7257504902700256E-3</v>
      </c>
      <c r="H59" s="8">
        <f t="shared" si="5"/>
        <v>0.32219339266857749</v>
      </c>
      <c r="I59">
        <f t="shared" si="3"/>
        <v>4.3880383124059452E-3</v>
      </c>
    </row>
    <row r="60" spans="1:9">
      <c r="A60" s="3" t="s">
        <v>119</v>
      </c>
      <c r="B60">
        <v>36.82</v>
      </c>
      <c r="C60" s="4">
        <v>4453</v>
      </c>
      <c r="D60">
        <f t="shared" si="6"/>
        <v>120.93970668115155</v>
      </c>
      <c r="E60" s="6">
        <f t="shared" si="1"/>
        <v>9.7351846143419619E-3</v>
      </c>
      <c r="F60" s="7">
        <f t="shared" si="4"/>
        <v>0.6870967812458324</v>
      </c>
      <c r="G60" s="8">
        <f t="shared" si="2"/>
        <v>1.1108764519535375E-2</v>
      </c>
      <c r="H60" s="8">
        <f t="shared" si="5"/>
        <v>0.33330215718811285</v>
      </c>
      <c r="I60">
        <f t="shared" si="3"/>
        <v>9.5732242905641196E-4</v>
      </c>
    </row>
    <row r="61" spans="1:9">
      <c r="A61" s="3" t="s">
        <v>70</v>
      </c>
      <c r="B61">
        <v>7.88</v>
      </c>
      <c r="C61" s="4">
        <v>928</v>
      </c>
      <c r="D61">
        <f t="shared" si="6"/>
        <v>117.76649746192894</v>
      </c>
      <c r="E61" s="6">
        <f t="shared" si="1"/>
        <v>2.0288011053468092E-3</v>
      </c>
      <c r="F61" s="7">
        <f t="shared" si="4"/>
        <v>0.68912558235117916</v>
      </c>
      <c r="G61" s="8">
        <f t="shared" si="2"/>
        <v>2.3774324935887767E-3</v>
      </c>
      <c r="H61" s="8">
        <f t="shared" si="5"/>
        <v>0.33567958968170164</v>
      </c>
      <c r="I61">
        <f t="shared" si="3"/>
        <v>6.2186902430513835E-4</v>
      </c>
    </row>
    <row r="62" spans="1:9">
      <c r="A62" s="3" t="s">
        <v>139</v>
      </c>
      <c r="B62">
        <v>5.07</v>
      </c>
      <c r="C62" s="4">
        <v>589</v>
      </c>
      <c r="D62">
        <f t="shared" si="6"/>
        <v>116.17357001972385</v>
      </c>
      <c r="E62" s="6">
        <f t="shared" si="1"/>
        <v>1.2876765636306794E-3</v>
      </c>
      <c r="F62" s="7">
        <f t="shared" si="4"/>
        <v>0.69041325891480987</v>
      </c>
      <c r="G62" s="8">
        <f t="shared" si="2"/>
        <v>1.5296424800120682E-3</v>
      </c>
      <c r="H62" s="8">
        <f t="shared" si="5"/>
        <v>0.33720923216171372</v>
      </c>
      <c r="I62">
        <f t="shared" si="3"/>
        <v>1.5740674485931194E-3</v>
      </c>
    </row>
    <row r="63" spans="1:9">
      <c r="A63" s="3" t="s">
        <v>96</v>
      </c>
      <c r="B63">
        <v>12.6</v>
      </c>
      <c r="C63" s="4">
        <v>1425</v>
      </c>
      <c r="D63">
        <f t="shared" si="6"/>
        <v>113.0952380952381</v>
      </c>
      <c r="E63" s="6">
        <f t="shared" si="1"/>
        <v>3.1153465249129345E-3</v>
      </c>
      <c r="F63" s="7">
        <f t="shared" si="4"/>
        <v>0.69352860543972283</v>
      </c>
      <c r="G63" s="8">
        <f t="shared" si="2"/>
        <v>3.8014783526927136E-3</v>
      </c>
      <c r="H63" s="8">
        <f t="shared" si="5"/>
        <v>0.34101071051440646</v>
      </c>
      <c r="I63">
        <f t="shared" si="3"/>
        <v>8.8904917211937717E-4</v>
      </c>
    </row>
    <row r="64" spans="1:9">
      <c r="A64" s="3" t="s">
        <v>89</v>
      </c>
      <c r="B64">
        <v>7.11</v>
      </c>
      <c r="C64" s="4">
        <v>803</v>
      </c>
      <c r="D64">
        <f t="shared" si="6"/>
        <v>112.93952180028128</v>
      </c>
      <c r="E64" s="6">
        <f t="shared" si="1"/>
        <v>1.7555250943895341E-3</v>
      </c>
      <c r="F64" s="7">
        <f t="shared" si="4"/>
        <v>0.69528413053411242</v>
      </c>
      <c r="G64" s="8">
        <f t="shared" si="2"/>
        <v>2.1451199275908887E-3</v>
      </c>
      <c r="H64" s="8">
        <f t="shared" si="5"/>
        <v>0.34315583044199732</v>
      </c>
      <c r="I64">
        <f t="shared" si="3"/>
        <v>1.0481920148654456E-3</v>
      </c>
    </row>
    <row r="65" spans="1:9">
      <c r="A65" s="3" t="s">
        <v>122</v>
      </c>
      <c r="B65">
        <v>8.33</v>
      </c>
      <c r="C65" s="4">
        <v>932</v>
      </c>
      <c r="D65">
        <f t="shared" si="6"/>
        <v>111.88475390156063</v>
      </c>
      <c r="E65" s="6">
        <f t="shared" si="1"/>
        <v>2.0375459376974418E-3</v>
      </c>
      <c r="F65" s="7">
        <f t="shared" si="4"/>
        <v>0.69732167647180987</v>
      </c>
      <c r="G65" s="8">
        <f t="shared" si="2"/>
        <v>2.5131995776135163E-3</v>
      </c>
      <c r="H65" s="8">
        <f t="shared" si="5"/>
        <v>0.34566903001961086</v>
      </c>
      <c r="I65">
        <f t="shared" si="3"/>
        <v>2.7786913092374965E-3</v>
      </c>
    </row>
    <row r="66" spans="1:9">
      <c r="A66" s="3" t="s">
        <v>23</v>
      </c>
      <c r="B66">
        <v>21.85</v>
      </c>
      <c r="C66" s="4">
        <v>2406</v>
      </c>
      <c r="D66">
        <f t="shared" ref="D66:D97" si="7">C66/B66</f>
        <v>110.11441647597253</v>
      </c>
      <c r="E66" s="6">
        <f t="shared" si="1"/>
        <v>5.2600166589056281E-3</v>
      </c>
      <c r="F66" s="7">
        <f t="shared" si="4"/>
        <v>0.7025816931307155</v>
      </c>
      <c r="G66" s="8">
        <f t="shared" si="2"/>
        <v>6.5922461909790316E-3</v>
      </c>
      <c r="H66" s="8">
        <f t="shared" si="5"/>
        <v>0.35226127621058989</v>
      </c>
      <c r="I66">
        <f t="shared" si="3"/>
        <v>5.1597601703279317E-4</v>
      </c>
    </row>
    <row r="67" spans="1:9">
      <c r="A67" s="3" t="s">
        <v>115</v>
      </c>
      <c r="B67">
        <v>4.04</v>
      </c>
      <c r="C67" s="4">
        <v>442</v>
      </c>
      <c r="D67">
        <f t="shared" si="7"/>
        <v>109.4059405940594</v>
      </c>
      <c r="E67" s="6">
        <f t="shared" ref="E67:E130" si="8">C67/457413</f>
        <v>9.6630397474492416E-4</v>
      </c>
      <c r="F67" s="7">
        <f t="shared" si="4"/>
        <v>0.70354799710546045</v>
      </c>
      <c r="G67" s="8">
        <f t="shared" ref="G67:G130" si="9">B67/3314.5</f>
        <v>1.2188867099109971E-3</v>
      </c>
      <c r="H67" s="8">
        <f t="shared" si="5"/>
        <v>0.35348016292050088</v>
      </c>
      <c r="I67">
        <f t="shared" ref="I67:I130" si="10">F67*H68-F68*H67</f>
        <v>1.7452127353397018E-3</v>
      </c>
    </row>
    <row r="68" spans="1:9">
      <c r="A68" s="3" t="s">
        <v>83</v>
      </c>
      <c r="B68">
        <v>13.53</v>
      </c>
      <c r="C68" s="4">
        <v>1458</v>
      </c>
      <c r="D68">
        <f t="shared" si="7"/>
        <v>107.76053215077606</v>
      </c>
      <c r="E68" s="6">
        <f t="shared" si="8"/>
        <v>3.187491391805655E-3</v>
      </c>
      <c r="F68" s="7">
        <f t="shared" ref="F68:F131" si="11">F67+E68</f>
        <v>0.70673548849726608</v>
      </c>
      <c r="G68" s="8">
        <f t="shared" si="9"/>
        <v>4.0820636596771761E-3</v>
      </c>
      <c r="H68" s="8">
        <f t="shared" ref="H68:H131" si="12">H67+G68</f>
        <v>0.35756222658017806</v>
      </c>
      <c r="I68">
        <f t="shared" si="10"/>
        <v>3.322436621210012E-3</v>
      </c>
    </row>
    <row r="69" spans="1:9">
      <c r="A69" s="3" t="s">
        <v>84</v>
      </c>
      <c r="B69">
        <v>25.11</v>
      </c>
      <c r="C69" s="4">
        <v>2599</v>
      </c>
      <c r="D69">
        <f t="shared" si="7"/>
        <v>103.50457984866587</v>
      </c>
      <c r="E69" s="6">
        <f t="shared" si="8"/>
        <v>5.6819548198236607E-3</v>
      </c>
      <c r="F69" s="7">
        <f t="shared" si="11"/>
        <v>0.71241744331708978</v>
      </c>
      <c r="G69" s="8">
        <f t="shared" si="9"/>
        <v>7.5758032885804797E-3</v>
      </c>
      <c r="H69" s="8">
        <f t="shared" si="12"/>
        <v>0.36513802986875854</v>
      </c>
      <c r="I69">
        <f t="shared" si="10"/>
        <v>2.5787574051446271E-3</v>
      </c>
    </row>
    <row r="70" spans="1:9">
      <c r="A70" s="3" t="s">
        <v>92</v>
      </c>
      <c r="B70">
        <v>19.34</v>
      </c>
      <c r="C70" s="4">
        <v>1977</v>
      </c>
      <c r="D70">
        <f t="shared" si="7"/>
        <v>102.22337125129266</v>
      </c>
      <c r="E70" s="6">
        <f t="shared" si="8"/>
        <v>4.3221333893002601E-3</v>
      </c>
      <c r="F70" s="7">
        <f t="shared" si="11"/>
        <v>0.71673957670638999</v>
      </c>
      <c r="G70" s="8">
        <f t="shared" si="9"/>
        <v>5.8349675667521495E-3</v>
      </c>
      <c r="H70" s="8">
        <f t="shared" si="12"/>
        <v>0.37097299743551071</v>
      </c>
      <c r="I70">
        <f t="shared" si="10"/>
        <v>3.5550157271651006E-3</v>
      </c>
    </row>
    <row r="71" spans="1:9">
      <c r="A71" s="3" t="s">
        <v>27</v>
      </c>
      <c r="B71">
        <v>26.63</v>
      </c>
      <c r="C71" s="4">
        <v>2717</v>
      </c>
      <c r="D71">
        <f t="shared" si="7"/>
        <v>102.02778820878709</v>
      </c>
      <c r="E71" s="6">
        <f t="shared" si="8"/>
        <v>5.9399273741673284E-3</v>
      </c>
      <c r="F71" s="7">
        <f t="shared" si="11"/>
        <v>0.72267950408055737</v>
      </c>
      <c r="G71" s="8">
        <f t="shared" si="9"/>
        <v>8.0343943279529342E-3</v>
      </c>
      <c r="H71" s="8">
        <f t="shared" si="12"/>
        <v>0.37900739176346365</v>
      </c>
      <c r="I71">
        <f t="shared" si="10"/>
        <v>3.2111911538869609E-3</v>
      </c>
    </row>
    <row r="72" spans="1:9">
      <c r="A72" s="3" t="s">
        <v>71</v>
      </c>
      <c r="B72">
        <v>23.78</v>
      </c>
      <c r="C72" s="4">
        <v>2382</v>
      </c>
      <c r="D72">
        <f t="shared" si="7"/>
        <v>100.1682085786375</v>
      </c>
      <c r="E72" s="6">
        <f t="shared" si="8"/>
        <v>5.2075476648018315E-3</v>
      </c>
      <c r="F72" s="7">
        <f t="shared" si="11"/>
        <v>0.72788705174535917</v>
      </c>
      <c r="G72" s="8">
        <f t="shared" si="9"/>
        <v>7.1745361291295825E-3</v>
      </c>
      <c r="H72" s="8">
        <f t="shared" si="12"/>
        <v>0.38618192789259326</v>
      </c>
      <c r="I72">
        <f t="shared" si="10"/>
        <v>1.1184227673680103E-3</v>
      </c>
    </row>
    <row r="73" spans="1:9">
      <c r="A73" s="3" t="s">
        <v>58</v>
      </c>
      <c r="B73">
        <v>8.08</v>
      </c>
      <c r="C73" s="4">
        <v>777</v>
      </c>
      <c r="D73">
        <f t="shared" si="7"/>
        <v>96.163366336633658</v>
      </c>
      <c r="E73" s="6">
        <f t="shared" si="8"/>
        <v>1.698683684110421E-3</v>
      </c>
      <c r="F73" s="7">
        <f t="shared" si="11"/>
        <v>0.72958573542946958</v>
      </c>
      <c r="G73" s="8">
        <f t="shared" si="9"/>
        <v>2.4377734198219943E-3</v>
      </c>
      <c r="H73" s="8">
        <f t="shared" si="12"/>
        <v>0.38861970131241524</v>
      </c>
      <c r="I73">
        <f t="shared" si="10"/>
        <v>4.1470315573089445E-3</v>
      </c>
    </row>
    <row r="74" spans="1:9">
      <c r="A74" s="3" t="s">
        <v>134</v>
      </c>
      <c r="B74">
        <v>29.79</v>
      </c>
      <c r="C74" s="4">
        <v>2837</v>
      </c>
      <c r="D74">
        <f t="shared" si="7"/>
        <v>95.233299765021826</v>
      </c>
      <c r="E74" s="6">
        <f t="shared" si="8"/>
        <v>6.2022723446863116E-3</v>
      </c>
      <c r="F74" s="7">
        <f t="shared" si="11"/>
        <v>0.73578800777415587</v>
      </c>
      <c r="G74" s="8">
        <f t="shared" si="9"/>
        <v>8.9877809624377726E-3</v>
      </c>
      <c r="H74" s="8">
        <f t="shared" si="12"/>
        <v>0.39760748227485304</v>
      </c>
      <c r="I74">
        <f t="shared" si="10"/>
        <v>7.1333584694166507E-3</v>
      </c>
    </row>
    <row r="75" spans="1:9">
      <c r="A75" s="3" t="s">
        <v>85</v>
      </c>
      <c r="B75">
        <v>50.42</v>
      </c>
      <c r="C75" s="4">
        <v>4670</v>
      </c>
      <c r="D75">
        <f t="shared" si="7"/>
        <v>92.621975406584681</v>
      </c>
      <c r="E75" s="6">
        <f t="shared" si="8"/>
        <v>1.0209591769363792E-2</v>
      </c>
      <c r="F75" s="7">
        <f t="shared" si="11"/>
        <v>0.74599759954351963</v>
      </c>
      <c r="G75" s="8">
        <f t="shared" si="9"/>
        <v>1.5211947503394177E-2</v>
      </c>
      <c r="H75" s="8">
        <f t="shared" si="12"/>
        <v>0.4128194297782472</v>
      </c>
      <c r="I75">
        <f t="shared" si="10"/>
        <v>5.4555515258068454E-3</v>
      </c>
    </row>
    <row r="76" spans="1:9">
      <c r="A76" s="3" t="s">
        <v>140</v>
      </c>
      <c r="B76">
        <v>38.33</v>
      </c>
      <c r="C76" s="4">
        <v>3514</v>
      </c>
      <c r="D76">
        <f t="shared" si="7"/>
        <v>91.677537177145837</v>
      </c>
      <c r="E76" s="6">
        <f t="shared" si="8"/>
        <v>7.682335220030913E-3</v>
      </c>
      <c r="F76" s="7">
        <f t="shared" si="11"/>
        <v>0.75367993476355055</v>
      </c>
      <c r="G76" s="8">
        <f t="shared" si="9"/>
        <v>1.1564338512596167E-2</v>
      </c>
      <c r="H76" s="8">
        <f t="shared" si="12"/>
        <v>0.42438376829084334</v>
      </c>
      <c r="I76">
        <f t="shared" si="10"/>
        <v>6.5018601565386414E-4</v>
      </c>
    </row>
    <row r="77" spans="1:9">
      <c r="A77" s="3" t="s">
        <v>52</v>
      </c>
      <c r="B77">
        <v>4.5199999999999996</v>
      </c>
      <c r="C77" s="4">
        <v>407</v>
      </c>
      <c r="D77">
        <f t="shared" si="7"/>
        <v>90.04424778761063</v>
      </c>
      <c r="E77" s="6">
        <f t="shared" si="8"/>
        <v>8.8978669167688715E-4</v>
      </c>
      <c r="F77" s="7">
        <f t="shared" si="11"/>
        <v>0.75456972145522749</v>
      </c>
      <c r="G77" s="8">
        <f t="shared" si="9"/>
        <v>1.3637049328707193E-3</v>
      </c>
      <c r="H77" s="8">
        <f t="shared" si="12"/>
        <v>0.42574747322371409</v>
      </c>
      <c r="I77">
        <f t="shared" si="10"/>
        <v>5.1391055860335322E-3</v>
      </c>
    </row>
    <row r="78" spans="1:9">
      <c r="A78" s="3" t="s">
        <v>124</v>
      </c>
      <c r="B78">
        <v>35.24</v>
      </c>
      <c r="C78" s="4">
        <v>3098</v>
      </c>
      <c r="D78">
        <f t="shared" si="7"/>
        <v>87.911464245175935</v>
      </c>
      <c r="E78" s="6">
        <f t="shared" si="8"/>
        <v>6.7728726555651023E-3</v>
      </c>
      <c r="F78" s="7">
        <f t="shared" si="11"/>
        <v>0.76134259411079264</v>
      </c>
      <c r="G78" s="8">
        <f t="shared" si="9"/>
        <v>1.0632071202292957E-2</v>
      </c>
      <c r="H78" s="8">
        <f t="shared" si="12"/>
        <v>0.43637954442600707</v>
      </c>
      <c r="I78">
        <f t="shared" si="10"/>
        <v>2.5184455338114753E-3</v>
      </c>
    </row>
    <row r="79" spans="1:9">
      <c r="A79" s="3" t="s">
        <v>104</v>
      </c>
      <c r="B79">
        <v>17.14</v>
      </c>
      <c r="C79" s="4">
        <v>1487</v>
      </c>
      <c r="D79">
        <f t="shared" si="7"/>
        <v>86.756126021003496</v>
      </c>
      <c r="E79" s="6">
        <f t="shared" si="8"/>
        <v>3.2508914263477428E-3</v>
      </c>
      <c r="F79" s="7">
        <f t="shared" si="11"/>
        <v>0.76459348553714035</v>
      </c>
      <c r="G79" s="8">
        <f t="shared" si="9"/>
        <v>5.171217378186755E-3</v>
      </c>
      <c r="H79" s="8">
        <f t="shared" si="12"/>
        <v>0.44155076180419384</v>
      </c>
      <c r="I79">
        <f t="shared" si="10"/>
        <v>6.8218889645410563E-4</v>
      </c>
    </row>
    <row r="80" spans="1:9">
      <c r="A80" s="3" t="s">
        <v>101</v>
      </c>
      <c r="B80">
        <v>4.5599999999999996</v>
      </c>
      <c r="C80" s="4">
        <v>383</v>
      </c>
      <c r="D80">
        <f t="shared" si="7"/>
        <v>83.991228070175453</v>
      </c>
      <c r="E80" s="6">
        <f t="shared" si="8"/>
        <v>8.373176975730904E-4</v>
      </c>
      <c r="F80" s="7">
        <f t="shared" si="11"/>
        <v>0.76543080323471346</v>
      </c>
      <c r="G80" s="8">
        <f t="shared" si="9"/>
        <v>1.375773118117363E-3</v>
      </c>
      <c r="H80" s="8">
        <f t="shared" si="12"/>
        <v>0.44292653492231121</v>
      </c>
      <c r="I80">
        <f t="shared" si="10"/>
        <v>6.2209697038465572E-3</v>
      </c>
    </row>
    <row r="81" spans="1:9">
      <c r="A81" s="3" t="s">
        <v>48</v>
      </c>
      <c r="B81">
        <v>41.22</v>
      </c>
      <c r="C81" s="4">
        <v>3406</v>
      </c>
      <c r="D81">
        <f t="shared" si="7"/>
        <v>82.629791363415819</v>
      </c>
      <c r="E81" s="6">
        <f t="shared" si="8"/>
        <v>7.4462247465638277E-3</v>
      </c>
      <c r="F81" s="7">
        <f t="shared" si="11"/>
        <v>0.77287702798127733</v>
      </c>
      <c r="G81" s="8">
        <f t="shared" si="9"/>
        <v>1.2436264896666164E-2</v>
      </c>
      <c r="H81" s="8">
        <f t="shared" si="12"/>
        <v>0.45536279981897737</v>
      </c>
      <c r="I81">
        <f t="shared" si="10"/>
        <v>2.7541974942165703E-3</v>
      </c>
    </row>
    <row r="82" spans="1:9">
      <c r="A82" s="3" t="s">
        <v>106</v>
      </c>
      <c r="B82">
        <v>18.13</v>
      </c>
      <c r="C82" s="4">
        <v>1480</v>
      </c>
      <c r="D82">
        <f t="shared" si="7"/>
        <v>81.632653061224488</v>
      </c>
      <c r="E82" s="6">
        <f t="shared" si="8"/>
        <v>3.2355879697341353E-3</v>
      </c>
      <c r="F82" s="7">
        <f t="shared" si="11"/>
        <v>0.77611261595101144</v>
      </c>
      <c r="G82" s="8">
        <f t="shared" si="9"/>
        <v>5.4699049630411826E-3</v>
      </c>
      <c r="H82" s="8">
        <f t="shared" si="12"/>
        <v>0.46083270478201854</v>
      </c>
      <c r="I82">
        <f t="shared" si="10"/>
        <v>9.0530377864809219E-3</v>
      </c>
    </row>
    <row r="83" spans="1:9">
      <c r="A83" s="3" t="s">
        <v>63</v>
      </c>
      <c r="B83">
        <v>59.59</v>
      </c>
      <c r="C83" s="4">
        <v>4864</v>
      </c>
      <c r="D83">
        <f t="shared" si="7"/>
        <v>81.624433629803647</v>
      </c>
      <c r="E83" s="6">
        <f t="shared" si="8"/>
        <v>1.0633716138369482E-2</v>
      </c>
      <c r="F83" s="7">
        <f t="shared" si="11"/>
        <v>0.78674633208938094</v>
      </c>
      <c r="G83" s="8">
        <f t="shared" si="9"/>
        <v>1.7978578971187209E-2</v>
      </c>
      <c r="H83" s="8">
        <f t="shared" si="12"/>
        <v>0.47881128375320575</v>
      </c>
      <c r="I83">
        <f t="shared" si="10"/>
        <v>4.9949727289207435E-3</v>
      </c>
    </row>
    <row r="84" spans="1:9">
      <c r="A84" s="3" t="s">
        <v>26</v>
      </c>
      <c r="B84">
        <v>32.58</v>
      </c>
      <c r="C84" s="4">
        <v>2616</v>
      </c>
      <c r="D84">
        <f t="shared" si="7"/>
        <v>80.294659300184165</v>
      </c>
      <c r="E84" s="6">
        <f t="shared" si="8"/>
        <v>5.7191203573138498E-3</v>
      </c>
      <c r="F84" s="7">
        <f t="shared" si="11"/>
        <v>0.79246545244669475</v>
      </c>
      <c r="G84" s="8">
        <f t="shared" si="9"/>
        <v>9.8295368833911604E-3</v>
      </c>
      <c r="H84" s="8">
        <f t="shared" si="12"/>
        <v>0.48864082063659692</v>
      </c>
      <c r="I84">
        <f t="shared" si="10"/>
        <v>3.0206380909389985E-3</v>
      </c>
    </row>
    <row r="85" spans="1:9">
      <c r="A85" s="3" t="s">
        <v>32</v>
      </c>
      <c r="B85">
        <v>19.47</v>
      </c>
      <c r="C85" s="4">
        <v>1530</v>
      </c>
      <c r="D85">
        <f t="shared" si="7"/>
        <v>78.58243451463791</v>
      </c>
      <c r="E85" s="6">
        <f t="shared" si="8"/>
        <v>3.3448983741170453E-3</v>
      </c>
      <c r="F85" s="7">
        <f t="shared" si="11"/>
        <v>0.79581035082081175</v>
      </c>
      <c r="G85" s="8">
        <f t="shared" si="9"/>
        <v>5.8741891688037411E-3</v>
      </c>
      <c r="H85" s="8">
        <f t="shared" si="12"/>
        <v>0.49451500980540064</v>
      </c>
      <c r="I85">
        <f t="shared" si="10"/>
        <v>1.087531597620206E-3</v>
      </c>
    </row>
    <row r="86" spans="1:9">
      <c r="A86" s="3" t="s">
        <v>42</v>
      </c>
      <c r="B86">
        <v>6.97</v>
      </c>
      <c r="C86" s="4">
        <v>542</v>
      </c>
      <c r="D86">
        <f t="shared" si="7"/>
        <v>77.761836441893834</v>
      </c>
      <c r="E86" s="6">
        <f t="shared" si="8"/>
        <v>1.1849247835107441E-3</v>
      </c>
      <c r="F86" s="7">
        <f t="shared" si="11"/>
        <v>0.79699527560432248</v>
      </c>
      <c r="G86" s="8">
        <f t="shared" si="9"/>
        <v>2.1028812792276363E-3</v>
      </c>
      <c r="H86" s="8">
        <f t="shared" si="12"/>
        <v>0.49661789108462828</v>
      </c>
      <c r="I86">
        <f t="shared" si="10"/>
        <v>2.9343723315467529E-3</v>
      </c>
    </row>
    <row r="87" spans="1:9">
      <c r="A87" s="3" t="s">
        <v>116</v>
      </c>
      <c r="B87">
        <v>18.8</v>
      </c>
      <c r="C87" s="4">
        <v>1461</v>
      </c>
      <c r="D87">
        <f t="shared" si="7"/>
        <v>77.712765957446805</v>
      </c>
      <c r="E87" s="6">
        <f t="shared" si="8"/>
        <v>3.1940500160686294E-3</v>
      </c>
      <c r="F87" s="7">
        <f t="shared" si="11"/>
        <v>0.80018932562039113</v>
      </c>
      <c r="G87" s="8">
        <f t="shared" si="9"/>
        <v>5.6720470659224623E-3</v>
      </c>
      <c r="H87" s="8">
        <f t="shared" si="12"/>
        <v>0.50228993815055079</v>
      </c>
      <c r="I87">
        <f t="shared" si="10"/>
        <v>7.0123001630646442E-3</v>
      </c>
    </row>
    <row r="88" spans="1:9">
      <c r="A88" s="3" t="s">
        <v>121</v>
      </c>
      <c r="B88">
        <v>44.42</v>
      </c>
      <c r="C88" s="4">
        <v>3380</v>
      </c>
      <c r="D88">
        <f t="shared" si="7"/>
        <v>76.091850517784778</v>
      </c>
      <c r="E88" s="6">
        <f t="shared" si="8"/>
        <v>7.3893833362847139E-3</v>
      </c>
      <c r="F88" s="7">
        <f t="shared" si="11"/>
        <v>0.80757870895667583</v>
      </c>
      <c r="G88" s="8">
        <f t="shared" si="9"/>
        <v>1.3401719716397647E-2</v>
      </c>
      <c r="H88" s="8">
        <f t="shared" si="12"/>
        <v>0.51569165786694848</v>
      </c>
      <c r="I88">
        <f t="shared" si="10"/>
        <v>4.5850114067542136E-3</v>
      </c>
    </row>
    <row r="89" spans="1:9">
      <c r="A89" s="3" t="s">
        <v>95</v>
      </c>
      <c r="B89">
        <v>28.97</v>
      </c>
      <c r="C89" s="4">
        <v>2194</v>
      </c>
      <c r="D89">
        <f t="shared" si="7"/>
        <v>75.73351743182603</v>
      </c>
      <c r="E89" s="6">
        <f t="shared" si="8"/>
        <v>4.7965405443220893E-3</v>
      </c>
      <c r="F89" s="7">
        <f t="shared" si="11"/>
        <v>0.81237524950099793</v>
      </c>
      <c r="G89" s="8">
        <f t="shared" si="9"/>
        <v>8.7403831648815798E-3</v>
      </c>
      <c r="H89" s="8">
        <f t="shared" si="12"/>
        <v>0.52443204103183005</v>
      </c>
      <c r="I89">
        <f t="shared" si="10"/>
        <v>5.0440395954017281E-3</v>
      </c>
    </row>
    <row r="90" spans="1:9">
      <c r="A90" s="3" t="s">
        <v>94</v>
      </c>
      <c r="B90">
        <v>31.61</v>
      </c>
      <c r="C90" s="4">
        <v>2358</v>
      </c>
      <c r="D90">
        <f t="shared" si="7"/>
        <v>74.596646630813041</v>
      </c>
      <c r="E90" s="6">
        <f t="shared" si="8"/>
        <v>5.155078670698034E-3</v>
      </c>
      <c r="F90" s="7">
        <f t="shared" si="11"/>
        <v>0.81753032817169602</v>
      </c>
      <c r="G90" s="8">
        <f t="shared" si="9"/>
        <v>9.5368833911600535E-3</v>
      </c>
      <c r="H90" s="8">
        <f t="shared" si="12"/>
        <v>0.53396892442299015</v>
      </c>
      <c r="I90">
        <f t="shared" si="10"/>
        <v>1.3995541283846058E-3</v>
      </c>
    </row>
    <row r="91" spans="1:9">
      <c r="A91" s="3" t="s">
        <v>68</v>
      </c>
      <c r="B91">
        <v>8.76</v>
      </c>
      <c r="C91" s="4">
        <v>652</v>
      </c>
      <c r="D91">
        <f t="shared" si="7"/>
        <v>74.429223744292244</v>
      </c>
      <c r="E91" s="6">
        <f t="shared" si="8"/>
        <v>1.4254076731531461E-3</v>
      </c>
      <c r="F91" s="7">
        <f t="shared" si="11"/>
        <v>0.81895573584484915</v>
      </c>
      <c r="G91" s="8">
        <f t="shared" si="9"/>
        <v>2.6429325690149343E-3</v>
      </c>
      <c r="H91" s="8">
        <f t="shared" si="12"/>
        <v>0.53661185699200509</v>
      </c>
      <c r="I91">
        <f t="shared" si="10"/>
        <v>1.6297021999681083E-3</v>
      </c>
    </row>
    <row r="92" spans="1:9">
      <c r="A92" s="3" t="s">
        <v>54</v>
      </c>
      <c r="B92">
        <v>10.19</v>
      </c>
      <c r="C92" s="4">
        <v>757</v>
      </c>
      <c r="D92">
        <f t="shared" si="7"/>
        <v>74.288518155053978</v>
      </c>
      <c r="E92" s="6">
        <f t="shared" si="8"/>
        <v>1.654959522357257E-3</v>
      </c>
      <c r="F92" s="7">
        <f t="shared" si="11"/>
        <v>0.82061069536720643</v>
      </c>
      <c r="G92" s="8">
        <f t="shared" si="9"/>
        <v>3.0743701915824408E-3</v>
      </c>
      <c r="H92" s="8">
        <f t="shared" si="12"/>
        <v>0.5396862271835875</v>
      </c>
      <c r="I92">
        <f t="shared" si="10"/>
        <v>2.1365911502473911E-3</v>
      </c>
    </row>
    <row r="93" spans="1:9">
      <c r="A93" s="3" t="s">
        <v>97</v>
      </c>
      <c r="B93">
        <v>13.2</v>
      </c>
      <c r="C93" s="4">
        <v>959</v>
      </c>
      <c r="D93">
        <f t="shared" si="7"/>
        <v>72.651515151515156</v>
      </c>
      <c r="E93" s="6">
        <f t="shared" si="8"/>
        <v>2.0965735560642134E-3</v>
      </c>
      <c r="F93" s="7">
        <f t="shared" si="11"/>
        <v>0.82270726892327062</v>
      </c>
      <c r="G93" s="8">
        <f t="shared" si="9"/>
        <v>3.9825011313923669E-3</v>
      </c>
      <c r="H93" s="8">
        <f t="shared" si="12"/>
        <v>0.54366872831497981</v>
      </c>
      <c r="I93">
        <f t="shared" si="10"/>
        <v>1.4975075230894697E-3</v>
      </c>
    </row>
    <row r="94" spans="1:9">
      <c r="A94" s="3" t="s">
        <v>77</v>
      </c>
      <c r="B94">
        <v>9.16</v>
      </c>
      <c r="C94" s="4">
        <v>653</v>
      </c>
      <c r="D94">
        <f t="shared" si="7"/>
        <v>71.288209606986896</v>
      </c>
      <c r="E94" s="6">
        <f t="shared" si="8"/>
        <v>1.4275938812408043E-3</v>
      </c>
      <c r="F94" s="7">
        <f t="shared" si="11"/>
        <v>0.82413486280451143</v>
      </c>
      <c r="G94" s="8">
        <f t="shared" si="9"/>
        <v>2.7636144214813699E-3</v>
      </c>
      <c r="H94" s="8">
        <f t="shared" si="12"/>
        <v>0.54643234273646113</v>
      </c>
      <c r="I94">
        <f t="shared" si="10"/>
        <v>6.7953056767707243E-3</v>
      </c>
    </row>
    <row r="95" spans="1:9">
      <c r="A95" s="3" t="s">
        <v>17</v>
      </c>
      <c r="B95">
        <v>41.32</v>
      </c>
      <c r="C95" s="4">
        <v>2912</v>
      </c>
      <c r="D95">
        <f t="shared" si="7"/>
        <v>70.474346563407551</v>
      </c>
      <c r="E95" s="6">
        <f t="shared" si="8"/>
        <v>6.3662379512606773E-3</v>
      </c>
      <c r="F95" s="7">
        <f t="shared" si="11"/>
        <v>0.8305011007557721</v>
      </c>
      <c r="G95" s="8">
        <f t="shared" si="9"/>
        <v>1.2466435359782773E-2</v>
      </c>
      <c r="H95" s="8">
        <f t="shared" si="12"/>
        <v>0.55889877809624389</v>
      </c>
      <c r="I95">
        <f t="shared" si="10"/>
        <v>4.5917679077485674E-3</v>
      </c>
    </row>
    <row r="96" spans="1:9">
      <c r="A96" s="3" t="s">
        <v>33</v>
      </c>
      <c r="B96">
        <v>27.82</v>
      </c>
      <c r="C96" s="4">
        <v>1947</v>
      </c>
      <c r="D96">
        <f t="shared" si="7"/>
        <v>69.985621854780732</v>
      </c>
      <c r="E96" s="6">
        <f t="shared" si="8"/>
        <v>4.2565471466705146E-3</v>
      </c>
      <c r="F96" s="7">
        <f t="shared" si="11"/>
        <v>0.83475764790244267</v>
      </c>
      <c r="G96" s="8">
        <f t="shared" si="9"/>
        <v>8.3934228390405794E-3</v>
      </c>
      <c r="H96" s="8">
        <f t="shared" si="12"/>
        <v>0.56729220093528443</v>
      </c>
      <c r="I96">
        <f t="shared" si="10"/>
        <v>4.4644343827842103E-3</v>
      </c>
    </row>
    <row r="97" spans="1:9">
      <c r="A97" s="3" t="s">
        <v>25</v>
      </c>
      <c r="B97">
        <v>26.95</v>
      </c>
      <c r="C97" s="4">
        <v>1873</v>
      </c>
      <c r="D97">
        <f t="shared" si="7"/>
        <v>69.499072356215208</v>
      </c>
      <c r="E97" s="6">
        <f t="shared" si="8"/>
        <v>4.0947677481838075E-3</v>
      </c>
      <c r="F97" s="7">
        <f t="shared" si="11"/>
        <v>0.83885241565062652</v>
      </c>
      <c r="G97" s="8">
        <f t="shared" si="9"/>
        <v>8.1309398099260813E-3</v>
      </c>
      <c r="H97" s="8">
        <f t="shared" si="12"/>
        <v>0.5754231407452105</v>
      </c>
      <c r="I97">
        <f t="shared" si="10"/>
        <v>1.6869353995795922E-3</v>
      </c>
    </row>
    <row r="98" spans="1:9">
      <c r="A98" s="3" t="s">
        <v>141</v>
      </c>
      <c r="B98">
        <v>10.130000000000001</v>
      </c>
      <c r="C98" s="4">
        <v>697</v>
      </c>
      <c r="D98">
        <f t="shared" ref="D98:D129" si="13">C98/B98</f>
        <v>68.805528134254686</v>
      </c>
      <c r="E98" s="6">
        <f t="shared" si="8"/>
        <v>1.5237870370977649E-3</v>
      </c>
      <c r="F98" s="7">
        <f t="shared" si="11"/>
        <v>0.84037620268772428</v>
      </c>
      <c r="G98" s="8">
        <f t="shared" si="9"/>
        <v>3.0562679137124756E-3</v>
      </c>
      <c r="H98" s="8">
        <f t="shared" si="12"/>
        <v>0.578479408658923</v>
      </c>
      <c r="I98">
        <f t="shared" si="10"/>
        <v>1.6047661212182263E-2</v>
      </c>
    </row>
    <row r="99" spans="1:9">
      <c r="A99" s="3" t="s">
        <v>60</v>
      </c>
      <c r="B99">
        <v>95.65</v>
      </c>
      <c r="C99" s="4">
        <v>6487</v>
      </c>
      <c r="D99">
        <f t="shared" si="13"/>
        <v>67.820177731312072</v>
      </c>
      <c r="E99" s="6">
        <f t="shared" si="8"/>
        <v>1.4181931864638741E-2</v>
      </c>
      <c r="F99" s="7">
        <f t="shared" si="11"/>
        <v>0.85455813455236307</v>
      </c>
      <c r="G99" s="8">
        <f t="shared" si="9"/>
        <v>2.8858047971036357E-2</v>
      </c>
      <c r="H99" s="8">
        <f t="shared" si="12"/>
        <v>0.6073374566299593</v>
      </c>
      <c r="I99">
        <f t="shared" si="10"/>
        <v>2.1736624258585913E-3</v>
      </c>
    </row>
    <row r="100" spans="1:9">
      <c r="A100" s="3" t="s">
        <v>67</v>
      </c>
      <c r="B100">
        <v>12.87</v>
      </c>
      <c r="C100" s="4">
        <v>862</v>
      </c>
      <c r="D100">
        <f t="shared" si="13"/>
        <v>66.977466977466975</v>
      </c>
      <c r="E100" s="6">
        <f t="shared" si="8"/>
        <v>1.884511371561368E-3</v>
      </c>
      <c r="F100" s="7">
        <f t="shared" si="11"/>
        <v>0.85644264592392438</v>
      </c>
      <c r="G100" s="8">
        <f t="shared" si="9"/>
        <v>3.8829386031075577E-3</v>
      </c>
      <c r="H100" s="8">
        <f t="shared" si="12"/>
        <v>0.61122039523306682</v>
      </c>
      <c r="I100">
        <f t="shared" si="10"/>
        <v>7.4004098984172817E-3</v>
      </c>
    </row>
    <row r="101" spans="1:9">
      <c r="A101" s="3" t="s">
        <v>35</v>
      </c>
      <c r="B101">
        <v>43.72</v>
      </c>
      <c r="C101" s="4">
        <v>2916</v>
      </c>
      <c r="D101">
        <f t="shared" si="13"/>
        <v>66.6971637694419</v>
      </c>
      <c r="E101" s="6">
        <f t="shared" si="8"/>
        <v>6.3749827836113099E-3</v>
      </c>
      <c r="F101" s="7">
        <f t="shared" si="11"/>
        <v>0.86281762870753564</v>
      </c>
      <c r="G101" s="8">
        <f t="shared" si="9"/>
        <v>1.3190526474581384E-2</v>
      </c>
      <c r="H101" s="8">
        <f t="shared" si="12"/>
        <v>0.62441092170764823</v>
      </c>
      <c r="I101">
        <f t="shared" si="10"/>
        <v>8.9939764894945151E-3</v>
      </c>
    </row>
    <row r="102" spans="1:9">
      <c r="A102" s="3" t="s">
        <v>110</v>
      </c>
      <c r="B102">
        <v>53.03</v>
      </c>
      <c r="C102" s="4">
        <v>3524</v>
      </c>
      <c r="D102">
        <f t="shared" si="13"/>
        <v>66.452951159720911</v>
      </c>
      <c r="E102" s="6">
        <f t="shared" si="8"/>
        <v>7.7041973009074954E-3</v>
      </c>
      <c r="F102" s="7">
        <f t="shared" si="11"/>
        <v>0.87052182600844319</v>
      </c>
      <c r="G102" s="8">
        <f t="shared" si="9"/>
        <v>1.599939659073767E-2</v>
      </c>
      <c r="H102" s="8">
        <f t="shared" si="12"/>
        <v>0.64041031829838591</v>
      </c>
      <c r="I102">
        <f t="shared" si="10"/>
        <v>1.4053092016247382E-3</v>
      </c>
    </row>
    <row r="103" spans="1:9">
      <c r="A103" s="3" t="s">
        <v>72</v>
      </c>
      <c r="B103">
        <v>8.16</v>
      </c>
      <c r="C103" s="4">
        <v>527</v>
      </c>
      <c r="D103">
        <f t="shared" si="13"/>
        <v>64.583333333333329</v>
      </c>
      <c r="E103" s="6">
        <f t="shared" si="8"/>
        <v>1.1521316621958711E-3</v>
      </c>
      <c r="F103" s="7">
        <f t="shared" si="11"/>
        <v>0.87167395767063904</v>
      </c>
      <c r="G103" s="8">
        <f t="shared" si="9"/>
        <v>2.4619097903152815E-3</v>
      </c>
      <c r="H103" s="8">
        <f t="shared" si="12"/>
        <v>0.64287222808870115</v>
      </c>
      <c r="I103">
        <f t="shared" si="10"/>
        <v>8.5540013500284839E-4</v>
      </c>
    </row>
    <row r="104" spans="1:9">
      <c r="A104" s="3" t="s">
        <v>53</v>
      </c>
      <c r="B104">
        <v>4.92</v>
      </c>
      <c r="C104" s="4">
        <v>312</v>
      </c>
      <c r="D104">
        <f t="shared" si="13"/>
        <v>63.414634146341463</v>
      </c>
      <c r="E104" s="6">
        <f t="shared" si="8"/>
        <v>6.8209692334935822E-4</v>
      </c>
      <c r="F104" s="7">
        <f t="shared" si="11"/>
        <v>0.87235605459398835</v>
      </c>
      <c r="G104" s="8">
        <f t="shared" si="9"/>
        <v>1.484386785337155E-3</v>
      </c>
      <c r="H104" s="8">
        <f t="shared" si="12"/>
        <v>0.64435661487403828</v>
      </c>
      <c r="I104">
        <f t="shared" si="10"/>
        <v>4.9870916812698729E-3</v>
      </c>
    </row>
    <row r="105" spans="1:9">
      <c r="A105" s="3" t="s">
        <v>73</v>
      </c>
      <c r="B105">
        <v>28.62</v>
      </c>
      <c r="C105" s="4">
        <v>1807</v>
      </c>
      <c r="D105">
        <f t="shared" si="13"/>
        <v>63.137665967854645</v>
      </c>
      <c r="E105" s="6">
        <f t="shared" si="8"/>
        <v>3.9504780143983665E-3</v>
      </c>
      <c r="F105" s="7">
        <f t="shared" si="11"/>
        <v>0.87630653260838676</v>
      </c>
      <c r="G105" s="8">
        <f t="shared" si="9"/>
        <v>8.6347865439734498E-3</v>
      </c>
      <c r="H105" s="8">
        <f t="shared" si="12"/>
        <v>0.65299140141801171</v>
      </c>
      <c r="I105">
        <f t="shared" si="10"/>
        <v>1.0686356097969751E-3</v>
      </c>
    </row>
    <row r="106" spans="1:9">
      <c r="A106" s="3" t="s">
        <v>49</v>
      </c>
      <c r="B106">
        <v>6.11</v>
      </c>
      <c r="C106" s="4">
        <v>383</v>
      </c>
      <c r="D106">
        <f t="shared" si="13"/>
        <v>62.684124386252044</v>
      </c>
      <c r="E106" s="6">
        <f t="shared" si="8"/>
        <v>8.373176975730904E-4</v>
      </c>
      <c r="F106" s="7">
        <f t="shared" si="11"/>
        <v>0.87714385030595987</v>
      </c>
      <c r="G106" s="8">
        <f t="shared" si="9"/>
        <v>1.8434152964248002E-3</v>
      </c>
      <c r="H106" s="8">
        <f t="shared" si="12"/>
        <v>0.65483481671443655</v>
      </c>
      <c r="I106">
        <f t="shared" si="10"/>
        <v>1.3399593689219502E-3</v>
      </c>
    </row>
    <row r="107" spans="1:9">
      <c r="A107" s="3" t="s">
        <v>108</v>
      </c>
      <c r="B107">
        <v>7.66</v>
      </c>
      <c r="C107" s="4">
        <v>480</v>
      </c>
      <c r="D107">
        <f t="shared" si="13"/>
        <v>62.663185378590079</v>
      </c>
      <c r="E107" s="6">
        <f t="shared" si="8"/>
        <v>1.0493798820759358E-3</v>
      </c>
      <c r="F107" s="7">
        <f t="shared" si="11"/>
        <v>0.87819323018803586</v>
      </c>
      <c r="G107" s="8">
        <f t="shared" si="9"/>
        <v>2.3110574747322371E-3</v>
      </c>
      <c r="H107" s="8">
        <f t="shared" si="12"/>
        <v>0.65714587418916881</v>
      </c>
      <c r="I107">
        <f t="shared" si="10"/>
        <v>1.9919824088298177E-2</v>
      </c>
    </row>
    <row r="108" spans="1:9">
      <c r="A108" s="3" t="s">
        <v>99</v>
      </c>
      <c r="B108">
        <v>113.23</v>
      </c>
      <c r="C108" s="4">
        <v>7017</v>
      </c>
      <c r="D108">
        <f t="shared" si="13"/>
        <v>61.971209043539695</v>
      </c>
      <c r="E108" s="6">
        <f t="shared" si="8"/>
        <v>1.5340622151097586E-2</v>
      </c>
      <c r="F108" s="7">
        <f t="shared" si="11"/>
        <v>0.89353385233913341</v>
      </c>
      <c r="G108" s="8">
        <f t="shared" si="9"/>
        <v>3.4162015386936188E-2</v>
      </c>
      <c r="H108" s="8">
        <f t="shared" si="12"/>
        <v>0.69130788957610501</v>
      </c>
      <c r="I108">
        <f t="shared" si="10"/>
        <v>2.5034117831826963E-3</v>
      </c>
    </row>
    <row r="109" spans="1:9">
      <c r="A109" s="3" t="s">
        <v>24</v>
      </c>
      <c r="B109">
        <v>14.13</v>
      </c>
      <c r="C109" s="4">
        <v>864</v>
      </c>
      <c r="D109">
        <f t="shared" si="13"/>
        <v>61.146496815286618</v>
      </c>
      <c r="E109" s="6">
        <f t="shared" si="8"/>
        <v>1.8888837877366843E-3</v>
      </c>
      <c r="F109" s="7">
        <f t="shared" si="11"/>
        <v>0.89542273612687007</v>
      </c>
      <c r="G109" s="8">
        <f t="shared" si="9"/>
        <v>4.2630864383768289E-3</v>
      </c>
      <c r="H109" s="8">
        <f t="shared" si="12"/>
        <v>0.69557097601448181</v>
      </c>
      <c r="I109">
        <f t="shared" si="10"/>
        <v>3.9082723257026775E-3</v>
      </c>
    </row>
    <row r="110" spans="1:9">
      <c r="A110" s="3" t="s">
        <v>47</v>
      </c>
      <c r="B110">
        <v>21.7</v>
      </c>
      <c r="C110" s="4">
        <v>1285</v>
      </c>
      <c r="D110">
        <f t="shared" si="13"/>
        <v>59.216589861751153</v>
      </c>
      <c r="E110" s="6">
        <f t="shared" si="8"/>
        <v>2.8092773926407864E-3</v>
      </c>
      <c r="F110" s="7">
        <f t="shared" si="11"/>
        <v>0.89823201351951087</v>
      </c>
      <c r="G110" s="8">
        <f t="shared" si="9"/>
        <v>6.5469904963041184E-3</v>
      </c>
      <c r="H110" s="8">
        <f t="shared" si="12"/>
        <v>0.70211796651078595</v>
      </c>
      <c r="I110">
        <f t="shared" si="10"/>
        <v>4.2301058882219245E-3</v>
      </c>
    </row>
    <row r="111" spans="1:9">
      <c r="A111" s="3" t="s">
        <v>80</v>
      </c>
      <c r="B111">
        <v>23.42</v>
      </c>
      <c r="C111" s="4">
        <v>1379</v>
      </c>
      <c r="D111">
        <f t="shared" si="13"/>
        <v>58.881298035866777</v>
      </c>
      <c r="E111" s="6">
        <f t="shared" si="8"/>
        <v>3.0147809528806571E-3</v>
      </c>
      <c r="F111" s="7">
        <f t="shared" si="11"/>
        <v>0.90124679447239153</v>
      </c>
      <c r="G111" s="8">
        <f t="shared" si="9"/>
        <v>7.0659224619097905E-3</v>
      </c>
      <c r="H111" s="8">
        <f t="shared" si="12"/>
        <v>0.7091838889726958</v>
      </c>
      <c r="I111">
        <f t="shared" si="10"/>
        <v>1.9431449316092975E-3</v>
      </c>
    </row>
    <row r="112" spans="1:9">
      <c r="A112" s="3" t="s">
        <v>41</v>
      </c>
      <c r="B112">
        <v>10.71</v>
      </c>
      <c r="C112" s="4">
        <v>625</v>
      </c>
      <c r="D112">
        <f t="shared" si="13"/>
        <v>58.356676003734826</v>
      </c>
      <c r="E112" s="6">
        <f t="shared" si="8"/>
        <v>1.3663800547863746E-3</v>
      </c>
      <c r="F112" s="7">
        <f t="shared" si="11"/>
        <v>0.90261317452717793</v>
      </c>
      <c r="G112" s="8">
        <f t="shared" si="9"/>
        <v>3.2312565997888072E-3</v>
      </c>
      <c r="H112" s="8">
        <f t="shared" si="12"/>
        <v>0.71241514557248464</v>
      </c>
      <c r="I112">
        <f t="shared" si="10"/>
        <v>2.81770344557708E-3</v>
      </c>
    </row>
    <row r="113" spans="1:9">
      <c r="A113" s="3" t="s">
        <v>46</v>
      </c>
      <c r="B113">
        <v>15.5</v>
      </c>
      <c r="C113" s="4">
        <v>901</v>
      </c>
      <c r="D113">
        <f t="shared" si="13"/>
        <v>58.12903225806452</v>
      </c>
      <c r="E113" s="6">
        <f t="shared" si="8"/>
        <v>1.9697734869800376E-3</v>
      </c>
      <c r="F113" s="7">
        <f t="shared" si="11"/>
        <v>0.90458294801415795</v>
      </c>
      <c r="G113" s="8">
        <f t="shared" si="9"/>
        <v>4.6764217830743702E-3</v>
      </c>
      <c r="H113" s="8">
        <f t="shared" si="12"/>
        <v>0.71709156735555901</v>
      </c>
      <c r="I113">
        <f t="shared" si="10"/>
        <v>4.1665942973745373E-3</v>
      </c>
    </row>
    <row r="114" spans="1:9">
      <c r="A114" s="3" t="s">
        <v>78</v>
      </c>
      <c r="B114">
        <v>22.7</v>
      </c>
      <c r="C114" s="4">
        <v>1294</v>
      </c>
      <c r="D114">
        <f t="shared" si="13"/>
        <v>57.004405286343612</v>
      </c>
      <c r="E114" s="6">
        <f t="shared" si="8"/>
        <v>2.8289532654297103E-3</v>
      </c>
      <c r="F114" s="7">
        <f t="shared" si="11"/>
        <v>0.90741190127958771</v>
      </c>
      <c r="G114" s="8">
        <f t="shared" si="9"/>
        <v>6.8486951274702064E-3</v>
      </c>
      <c r="H114" s="8">
        <f t="shared" si="12"/>
        <v>0.72394026248302923</v>
      </c>
      <c r="I114">
        <f t="shared" si="10"/>
        <v>6.6141810179379812E-3</v>
      </c>
    </row>
    <row r="115" spans="1:9">
      <c r="A115" s="3" t="s">
        <v>87</v>
      </c>
      <c r="B115">
        <v>35.82</v>
      </c>
      <c r="C115" s="4">
        <v>2017</v>
      </c>
      <c r="D115">
        <f t="shared" si="13"/>
        <v>56.309324399776663</v>
      </c>
      <c r="E115" s="6">
        <f t="shared" si="8"/>
        <v>4.4095817128065882E-3</v>
      </c>
      <c r="F115" s="7">
        <f t="shared" si="11"/>
        <v>0.91182148299239429</v>
      </c>
      <c r="G115" s="8">
        <f t="shared" si="9"/>
        <v>1.0807059888369287E-2</v>
      </c>
      <c r="H115" s="8">
        <f t="shared" si="12"/>
        <v>0.7347473223713985</v>
      </c>
      <c r="I115">
        <f t="shared" si="10"/>
        <v>4.5519149536018544E-3</v>
      </c>
    </row>
    <row r="116" spans="1:9">
      <c r="A116" s="3" t="s">
        <v>43</v>
      </c>
      <c r="B116">
        <v>24.61</v>
      </c>
      <c r="C116" s="4">
        <v>1381</v>
      </c>
      <c r="D116">
        <f t="shared" si="13"/>
        <v>56.115400243803336</v>
      </c>
      <c r="E116" s="6">
        <f t="shared" si="8"/>
        <v>3.0191533690559734E-3</v>
      </c>
      <c r="F116" s="7">
        <f t="shared" si="11"/>
        <v>0.9148406363614503</v>
      </c>
      <c r="G116" s="8">
        <f t="shared" si="9"/>
        <v>7.4249509729974357E-3</v>
      </c>
      <c r="H116" s="8">
        <f t="shared" si="12"/>
        <v>0.74217227334439595</v>
      </c>
      <c r="I116">
        <f t="shared" si="10"/>
        <v>2.355767339635273E-3</v>
      </c>
    </row>
    <row r="117" spans="1:9">
      <c r="A117" s="3" t="s">
        <v>36</v>
      </c>
      <c r="B117">
        <v>12.65</v>
      </c>
      <c r="C117" s="4">
        <v>700</v>
      </c>
      <c r="D117">
        <f t="shared" si="13"/>
        <v>55.335968379446641</v>
      </c>
      <c r="E117" s="6">
        <f t="shared" si="8"/>
        <v>1.5303456613607396E-3</v>
      </c>
      <c r="F117" s="7">
        <f t="shared" si="11"/>
        <v>0.91637098202281109</v>
      </c>
      <c r="G117" s="8">
        <f t="shared" si="9"/>
        <v>3.8165635842510185E-3</v>
      </c>
      <c r="H117" s="8">
        <f t="shared" si="12"/>
        <v>0.74598883692864693</v>
      </c>
      <c r="I117">
        <f t="shared" si="10"/>
        <v>1.894786153819894E-2</v>
      </c>
    </row>
    <row r="118" spans="1:9">
      <c r="A118" s="3" t="s">
        <v>102</v>
      </c>
      <c r="B118">
        <v>98.53</v>
      </c>
      <c r="C118" s="4">
        <v>5085</v>
      </c>
      <c r="D118">
        <f t="shared" si="13"/>
        <v>51.60864711255455</v>
      </c>
      <c r="E118" s="6">
        <f t="shared" si="8"/>
        <v>1.1116868125741945E-2</v>
      </c>
      <c r="F118" s="7">
        <f t="shared" si="11"/>
        <v>0.92748785014855306</v>
      </c>
      <c r="G118" s="8">
        <f t="shared" si="9"/>
        <v>2.972695730879469E-2</v>
      </c>
      <c r="H118" s="8">
        <f t="shared" si="12"/>
        <v>0.77571579423744164</v>
      </c>
      <c r="I118">
        <f t="shared" si="10"/>
        <v>7.3808345470077752E-3</v>
      </c>
    </row>
    <row r="119" spans="1:9">
      <c r="A119" s="3" t="s">
        <v>61</v>
      </c>
      <c r="B119">
        <v>37.97</v>
      </c>
      <c r="C119" s="4">
        <v>1913</v>
      </c>
      <c r="D119">
        <f t="shared" si="13"/>
        <v>50.381880431919939</v>
      </c>
      <c r="E119" s="6">
        <f t="shared" si="8"/>
        <v>4.1822160716901355E-3</v>
      </c>
      <c r="F119" s="7">
        <f t="shared" si="11"/>
        <v>0.93167006622024318</v>
      </c>
      <c r="G119" s="8">
        <f t="shared" si="9"/>
        <v>1.1455724845376377E-2</v>
      </c>
      <c r="H119" s="8">
        <f t="shared" si="12"/>
        <v>0.78717151908281802</v>
      </c>
      <c r="I119">
        <f t="shared" si="10"/>
        <v>7.4229962872813804E-3</v>
      </c>
    </row>
    <row r="120" spans="1:9">
      <c r="A120" s="3" t="s">
        <v>103</v>
      </c>
      <c r="B120">
        <v>37.82</v>
      </c>
      <c r="C120" s="4">
        <v>1864</v>
      </c>
      <c r="D120">
        <f t="shared" si="13"/>
        <v>49.286092014806982</v>
      </c>
      <c r="E120" s="6">
        <f t="shared" si="8"/>
        <v>4.0750918753948836E-3</v>
      </c>
      <c r="F120" s="7">
        <f t="shared" si="11"/>
        <v>0.93574515809563807</v>
      </c>
      <c r="G120" s="8">
        <f t="shared" si="9"/>
        <v>1.1410469150701463E-2</v>
      </c>
      <c r="H120" s="8">
        <f t="shared" si="12"/>
        <v>0.79858198823351945</v>
      </c>
      <c r="I120">
        <f t="shared" si="10"/>
        <v>8.8244966256620927E-3</v>
      </c>
    </row>
    <row r="121" spans="1:9">
      <c r="A121" s="3" t="s">
        <v>136</v>
      </c>
      <c r="B121">
        <v>44.12</v>
      </c>
      <c r="C121" s="4">
        <v>2080</v>
      </c>
      <c r="D121">
        <f t="shared" si="13"/>
        <v>47.144152311876702</v>
      </c>
      <c r="E121" s="6">
        <f t="shared" si="8"/>
        <v>4.5473128223290551E-3</v>
      </c>
      <c r="F121" s="7">
        <f t="shared" si="11"/>
        <v>0.94029247091796708</v>
      </c>
      <c r="G121" s="8">
        <f t="shared" si="9"/>
        <v>1.3311208327047819E-2</v>
      </c>
      <c r="H121" s="8">
        <f t="shared" si="12"/>
        <v>0.81189319656056724</v>
      </c>
      <c r="I121">
        <f t="shared" si="10"/>
        <v>7.3312088040825563E-3</v>
      </c>
    </row>
    <row r="122" spans="1:9">
      <c r="A122" s="3" t="s">
        <v>98</v>
      </c>
      <c r="B122">
        <v>36.56</v>
      </c>
      <c r="C122" s="4">
        <v>1713</v>
      </c>
      <c r="D122">
        <f t="shared" si="13"/>
        <v>46.854485776805248</v>
      </c>
      <c r="E122" s="6">
        <f t="shared" si="8"/>
        <v>3.7449744541584958E-3</v>
      </c>
      <c r="F122" s="7">
        <f t="shared" si="11"/>
        <v>0.94403744537212553</v>
      </c>
      <c r="G122" s="8">
        <f t="shared" si="9"/>
        <v>1.1030321315432193E-2</v>
      </c>
      <c r="H122" s="8">
        <f t="shared" si="12"/>
        <v>0.82292351787599949</v>
      </c>
      <c r="I122">
        <f t="shared" si="10"/>
        <v>6.6859044284996227E-2</v>
      </c>
    </row>
    <row r="123" spans="1:9">
      <c r="A123" s="3" t="s">
        <v>22</v>
      </c>
      <c r="B123">
        <v>331.58</v>
      </c>
      <c r="C123" s="4">
        <v>15331</v>
      </c>
      <c r="D123">
        <f t="shared" si="13"/>
        <v>46.236202424754211</v>
      </c>
      <c r="E123" s="6">
        <f t="shared" si="8"/>
        <v>3.3516756191887855E-2</v>
      </c>
      <c r="F123" s="7">
        <f t="shared" si="11"/>
        <v>0.9775542015640134</v>
      </c>
      <c r="G123" s="8">
        <f t="shared" si="9"/>
        <v>0.10003922160205159</v>
      </c>
      <c r="H123" s="8">
        <f t="shared" si="12"/>
        <v>0.92296273947805108</v>
      </c>
      <c r="I123">
        <f t="shared" si="10"/>
        <v>6.5683940440268707E-3</v>
      </c>
    </row>
    <row r="124" spans="1:9">
      <c r="A124" s="3" t="s">
        <v>90</v>
      </c>
      <c r="B124">
        <v>32.020000000000003</v>
      </c>
      <c r="C124" s="4">
        <v>1425</v>
      </c>
      <c r="D124">
        <f t="shared" si="13"/>
        <v>44.503435352904432</v>
      </c>
      <c r="E124" s="6">
        <f t="shared" si="8"/>
        <v>3.1153465249129345E-3</v>
      </c>
      <c r="F124" s="7">
        <f t="shared" si="11"/>
        <v>0.98066954808892637</v>
      </c>
      <c r="G124" s="8">
        <f t="shared" si="9"/>
        <v>9.6605822899381508E-3</v>
      </c>
      <c r="H124" s="8">
        <f t="shared" si="12"/>
        <v>0.93262332176798923</v>
      </c>
      <c r="I124">
        <f t="shared" si="10"/>
        <v>3.6188476672489589E-3</v>
      </c>
    </row>
    <row r="125" spans="1:9">
      <c r="A125" s="3" t="s">
        <v>31</v>
      </c>
      <c r="B125">
        <v>17.62</v>
      </c>
      <c r="C125" s="4">
        <v>782</v>
      </c>
      <c r="D125">
        <f t="shared" si="13"/>
        <v>44.381384790011346</v>
      </c>
      <c r="E125" s="6">
        <f t="shared" si="8"/>
        <v>1.709614724548712E-3</v>
      </c>
      <c r="F125" s="7">
        <f t="shared" si="11"/>
        <v>0.98237916281347504</v>
      </c>
      <c r="G125" s="8">
        <f t="shared" si="9"/>
        <v>5.3160356011464783E-3</v>
      </c>
      <c r="H125" s="8">
        <f t="shared" si="12"/>
        <v>0.9379393573691357</v>
      </c>
      <c r="I125">
        <f t="shared" si="10"/>
        <v>1.1129498261118198E-2</v>
      </c>
    </row>
    <row r="126" spans="1:9">
      <c r="A126" s="3" t="s">
        <v>45</v>
      </c>
      <c r="B126">
        <v>54.03</v>
      </c>
      <c r="C126" s="4">
        <v>2382</v>
      </c>
      <c r="D126">
        <f t="shared" si="13"/>
        <v>44.086618545252634</v>
      </c>
      <c r="E126" s="6">
        <f t="shared" si="8"/>
        <v>5.2075476648018315E-3</v>
      </c>
      <c r="F126" s="7">
        <f t="shared" si="11"/>
        <v>0.98758671047827684</v>
      </c>
      <c r="G126" s="8">
        <f t="shared" si="9"/>
        <v>1.6301101221903758E-2</v>
      </c>
      <c r="H126" s="8">
        <f t="shared" si="12"/>
        <v>0.95424045859103945</v>
      </c>
      <c r="I126">
        <f t="shared" si="10"/>
        <v>2.1543385493912881E-3</v>
      </c>
    </row>
    <row r="127" spans="1:9">
      <c r="A127" s="3" t="s">
        <v>37</v>
      </c>
      <c r="B127">
        <v>10.43</v>
      </c>
      <c r="C127" s="4">
        <v>457</v>
      </c>
      <c r="D127">
        <f t="shared" si="13"/>
        <v>43.815915627996169</v>
      </c>
      <c r="E127" s="6">
        <f t="shared" si="8"/>
        <v>9.9909709605979706E-4</v>
      </c>
      <c r="F127" s="7">
        <f t="shared" si="11"/>
        <v>0.98858580757433667</v>
      </c>
      <c r="G127" s="8">
        <f t="shared" si="9"/>
        <v>3.146779303062302E-3</v>
      </c>
      <c r="H127" s="8">
        <f t="shared" si="12"/>
        <v>0.95738723789410174</v>
      </c>
      <c r="I127">
        <f t="shared" si="10"/>
        <v>2.0178701572509672E-3</v>
      </c>
    </row>
    <row r="128" spans="1:9">
      <c r="A128" s="3" t="s">
        <v>34</v>
      </c>
      <c r="B128">
        <v>9.39</v>
      </c>
      <c r="C128" s="4">
        <v>374</v>
      </c>
      <c r="D128">
        <f t="shared" si="13"/>
        <v>39.829605963791266</v>
      </c>
      <c r="E128" s="6">
        <f t="shared" si="8"/>
        <v>8.1764182478416656E-4</v>
      </c>
      <c r="F128" s="7">
        <f t="shared" si="11"/>
        <v>0.98940344939912084</v>
      </c>
      <c r="G128" s="8">
        <f t="shared" si="9"/>
        <v>2.8330064866495704E-3</v>
      </c>
      <c r="H128" s="8">
        <f t="shared" si="12"/>
        <v>0.96022024438075126</v>
      </c>
      <c r="I128">
        <f t="shared" si="10"/>
        <v>9.8564409953021404E-3</v>
      </c>
    </row>
    <row r="129" spans="1:9">
      <c r="A129" s="3" t="s">
        <v>28</v>
      </c>
      <c r="B129">
        <v>45.79</v>
      </c>
      <c r="C129" s="4">
        <v>1816</v>
      </c>
      <c r="D129">
        <f t="shared" si="13"/>
        <v>39.659314260755622</v>
      </c>
      <c r="E129" s="6">
        <f t="shared" si="8"/>
        <v>3.9701538871872903E-3</v>
      </c>
      <c r="F129" s="7">
        <f t="shared" si="11"/>
        <v>0.99337360328630808</v>
      </c>
      <c r="G129" s="8">
        <f t="shared" si="9"/>
        <v>1.3815055061095188E-2</v>
      </c>
      <c r="H129" s="8">
        <f t="shared" si="12"/>
        <v>0.97403529944184641</v>
      </c>
      <c r="I129">
        <f t="shared" si="10"/>
        <v>1.0565484191498054E-2</v>
      </c>
    </row>
    <row r="130" spans="1:9">
      <c r="A130" s="3" t="s">
        <v>91</v>
      </c>
      <c r="B130">
        <v>48.71</v>
      </c>
      <c r="C130" s="4">
        <v>1894</v>
      </c>
      <c r="D130">
        <f t="shared" ref="D130:D133" si="14">C130/B130</f>
        <v>38.88318620406487</v>
      </c>
      <c r="E130" s="6">
        <f t="shared" si="8"/>
        <v>4.1406781180246301E-3</v>
      </c>
      <c r="F130" s="7">
        <f t="shared" si="11"/>
        <v>0.99751428140433274</v>
      </c>
      <c r="G130" s="8">
        <f t="shared" si="9"/>
        <v>1.4696032584100167E-2</v>
      </c>
      <c r="H130" s="8">
        <f t="shared" si="12"/>
        <v>0.98873133202594654</v>
      </c>
      <c r="I130">
        <f t="shared" si="10"/>
        <v>2.7904221938077622E-3</v>
      </c>
    </row>
    <row r="131" spans="1:9">
      <c r="A131" s="3" t="s">
        <v>65</v>
      </c>
      <c r="B131">
        <v>12.82</v>
      </c>
      <c r="C131" s="4">
        <v>494</v>
      </c>
      <c r="D131">
        <f t="shared" si="14"/>
        <v>38.533541341653667</v>
      </c>
      <c r="E131" s="6">
        <f t="shared" ref="E131:E133" si="15">C131/457413</f>
        <v>1.0799867953031506E-3</v>
      </c>
      <c r="F131" s="7">
        <f t="shared" si="11"/>
        <v>0.99859426819963593</v>
      </c>
      <c r="G131" s="8">
        <f t="shared" ref="G131:G133" si="16">B131/3314.5</f>
        <v>3.8678533715492533E-3</v>
      </c>
      <c r="H131" s="8">
        <f t="shared" si="12"/>
        <v>0.99259918539749581</v>
      </c>
      <c r="I131">
        <f t="shared" ref="I131:I133" si="17">F131*H132-F132*H131</f>
        <v>4.0518234779921558E-3</v>
      </c>
    </row>
    <row r="132" spans="1:9">
      <c r="A132" s="3" t="s">
        <v>38</v>
      </c>
      <c r="B132">
        <v>18.079999999999998</v>
      </c>
      <c r="C132" s="4">
        <v>643</v>
      </c>
      <c r="D132">
        <f t="shared" si="14"/>
        <v>35.564159292035399</v>
      </c>
      <c r="E132" s="6">
        <f t="shared" si="15"/>
        <v>1.4057318003642223E-3</v>
      </c>
      <c r="F132" s="7">
        <f t="shared" ref="F132:F133" si="18">F131+E132</f>
        <v>1.0000000000000002</v>
      </c>
      <c r="G132" s="8">
        <f t="shared" si="16"/>
        <v>5.4548197314828774E-3</v>
      </c>
      <c r="H132" s="8">
        <f t="shared" ref="H132:H133" si="19">H131+G132</f>
        <v>0.99805400512897868</v>
      </c>
      <c r="I132">
        <f t="shared" si="17"/>
        <v>1.9459948710213171E-3</v>
      </c>
    </row>
    <row r="133" spans="1:9">
      <c r="A133" s="3" t="s">
        <v>93</v>
      </c>
      <c r="B133">
        <v>6.45</v>
      </c>
      <c r="C133" s="4">
        <v>0</v>
      </c>
      <c r="D133">
        <f t="shared" si="14"/>
        <v>0</v>
      </c>
      <c r="E133" s="6">
        <f t="shared" si="15"/>
        <v>0</v>
      </c>
      <c r="F133" s="7">
        <f t="shared" si="18"/>
        <v>1.0000000000000002</v>
      </c>
      <c r="G133" s="8">
        <f t="shared" si="16"/>
        <v>1.9459948710212702E-3</v>
      </c>
      <c r="H133" s="8">
        <f t="shared" si="19"/>
        <v>1</v>
      </c>
      <c r="I133">
        <f t="shared" si="17"/>
        <v>0</v>
      </c>
    </row>
    <row r="134" spans="1:9">
      <c r="E134" s="6"/>
      <c r="F134" s="7"/>
      <c r="G134" s="8"/>
      <c r="H134" s="8"/>
    </row>
    <row r="135" spans="1:9">
      <c r="E135" s="6"/>
      <c r="F135" s="7"/>
      <c r="G135" s="8"/>
      <c r="H135" s="8"/>
    </row>
    <row r="136" spans="1:9">
      <c r="E136" s="6"/>
      <c r="F136" s="7"/>
      <c r="G136" s="8"/>
      <c r="H136" s="8"/>
    </row>
    <row r="137" spans="1:9">
      <c r="E137" s="6"/>
      <c r="F137" s="7"/>
      <c r="G137" s="8"/>
      <c r="H137" s="8"/>
    </row>
    <row r="138" spans="1:9">
      <c r="E138" s="6"/>
      <c r="F138" s="7"/>
      <c r="G138" s="8"/>
      <c r="H138" s="8"/>
    </row>
    <row r="139" spans="1:9">
      <c r="E139" s="6"/>
      <c r="F139" s="7"/>
      <c r="G139" s="8"/>
      <c r="H139" s="8"/>
    </row>
    <row r="140" spans="1:9">
      <c r="E140" s="6"/>
      <c r="F140" s="7"/>
      <c r="G140" s="8"/>
      <c r="H140" s="8"/>
    </row>
    <row r="141" spans="1:9">
      <c r="E141" s="6"/>
      <c r="F141" s="7"/>
      <c r="G141" s="8"/>
      <c r="H141" s="8"/>
    </row>
    <row r="142" spans="1:9">
      <c r="E142" s="6"/>
      <c r="F142" s="7"/>
      <c r="G142" s="8"/>
      <c r="H142" s="8"/>
    </row>
    <row r="143" spans="1:9">
      <c r="E143" s="6"/>
      <c r="F143" s="7"/>
      <c r="G143" s="8"/>
      <c r="H143" s="8"/>
    </row>
    <row r="144" spans="1:9">
      <c r="E144" s="6"/>
      <c r="F144" s="7"/>
      <c r="G144" s="8"/>
      <c r="H144" s="8"/>
    </row>
    <row r="145" spans="5:8">
      <c r="E145" s="6"/>
      <c r="F145" s="7"/>
      <c r="G145" s="8"/>
      <c r="H145" s="8"/>
    </row>
    <row r="146" spans="5:8">
      <c r="E146" s="6"/>
      <c r="F146" s="7"/>
      <c r="G146" s="8"/>
      <c r="H146" s="8"/>
    </row>
    <row r="147" spans="5:8">
      <c r="E147" s="6"/>
      <c r="F147" s="7"/>
      <c r="G147" s="8"/>
      <c r="H147" s="8"/>
    </row>
    <row r="148" spans="5:8">
      <c r="E148" s="6"/>
      <c r="F148" s="7"/>
      <c r="G148" s="8"/>
      <c r="H148" s="8"/>
    </row>
    <row r="149" spans="5:8">
      <c r="E149" s="6"/>
      <c r="F149" s="7"/>
      <c r="G149" s="8"/>
      <c r="H149" s="8"/>
    </row>
    <row r="150" spans="5:8">
      <c r="E150" s="6"/>
      <c r="F150" s="7"/>
      <c r="G150" s="8"/>
      <c r="H150" s="8"/>
    </row>
    <row r="151" spans="5:8">
      <c r="E151" s="6"/>
      <c r="F151" s="7"/>
      <c r="G151" s="8"/>
      <c r="H151" s="8"/>
    </row>
    <row r="152" spans="5:8">
      <c r="E152" s="6"/>
      <c r="F152" s="7"/>
      <c r="G152" s="8"/>
      <c r="H152" s="8"/>
    </row>
    <row r="153" spans="5:8">
      <c r="E153" s="6"/>
      <c r="F153" s="7"/>
      <c r="G153" s="8"/>
      <c r="H153" s="8"/>
    </row>
    <row r="154" spans="5:8">
      <c r="E154" s="6"/>
      <c r="F154" s="7"/>
      <c r="G154" s="8"/>
      <c r="H154" s="8"/>
    </row>
    <row r="155" spans="5:8">
      <c r="E155" s="6"/>
      <c r="F155" s="7"/>
      <c r="G155" s="8"/>
      <c r="H155" s="8"/>
    </row>
    <row r="156" spans="5:8">
      <c r="E156" s="6"/>
      <c r="F156" s="7"/>
      <c r="G156" s="8"/>
      <c r="H156" s="8"/>
    </row>
    <row r="157" spans="5:8">
      <c r="E157" s="6"/>
      <c r="F157" s="7"/>
      <c r="G157" s="8"/>
      <c r="H157" s="8"/>
    </row>
    <row r="158" spans="5:8">
      <c r="E158" s="6"/>
      <c r="F158" s="7"/>
      <c r="G158" s="8"/>
      <c r="H158" s="8"/>
    </row>
    <row r="159" spans="5:8">
      <c r="E159" s="6"/>
      <c r="F159" s="7"/>
      <c r="G159" s="8"/>
      <c r="H159" s="8"/>
    </row>
    <row r="160" spans="5:8">
      <c r="E160" s="6"/>
      <c r="F160" s="7"/>
      <c r="G160" s="8"/>
      <c r="H160" s="8"/>
    </row>
    <row r="161" spans="5:8">
      <c r="E161" s="6"/>
      <c r="F161" s="7"/>
      <c r="G161" s="8"/>
      <c r="H161" s="8"/>
    </row>
    <row r="162" spans="5:8">
      <c r="E162" s="6"/>
      <c r="F162" s="7"/>
      <c r="G162" s="8"/>
      <c r="H162" s="8"/>
    </row>
    <row r="163" spans="5:8">
      <c r="E163" s="6"/>
      <c r="F163" s="7"/>
      <c r="G163" s="8"/>
      <c r="H163" s="8"/>
    </row>
    <row r="164" spans="5:8">
      <c r="E164" s="6"/>
      <c r="F164" s="7"/>
      <c r="G164" s="8"/>
      <c r="H164" s="8"/>
    </row>
    <row r="165" spans="5:8">
      <c r="E165" s="6"/>
      <c r="F165" s="7"/>
      <c r="G165" s="8"/>
      <c r="H165" s="8"/>
    </row>
    <row r="166" spans="5:8">
      <c r="E166" s="6"/>
      <c r="F166" s="7"/>
      <c r="G166" s="8"/>
      <c r="H166" s="8"/>
    </row>
    <row r="167" spans="5:8">
      <c r="E167" s="6"/>
      <c r="F167" s="7"/>
      <c r="G167" s="8"/>
      <c r="H167" s="8"/>
    </row>
    <row r="168" spans="5:8">
      <c r="E168" s="6"/>
      <c r="F168" s="7"/>
      <c r="G168" s="8"/>
      <c r="H168" s="8"/>
    </row>
    <row r="169" spans="5:8">
      <c r="E169" s="6"/>
      <c r="F169" s="7"/>
      <c r="G169" s="8"/>
      <c r="H169" s="8"/>
    </row>
    <row r="170" spans="5:8">
      <c r="E170" s="6"/>
      <c r="F170" s="7"/>
      <c r="G170" s="8"/>
      <c r="H170" s="8"/>
    </row>
    <row r="171" spans="5:8">
      <c r="E171" s="6"/>
      <c r="F171" s="7"/>
      <c r="G171" s="8"/>
      <c r="H171" s="8"/>
    </row>
    <row r="172" spans="5:8">
      <c r="E172" s="6"/>
      <c r="F172" s="7"/>
      <c r="G172" s="8"/>
      <c r="H172" s="8"/>
    </row>
    <row r="173" spans="5:8">
      <c r="E173" s="6"/>
      <c r="F173" s="7"/>
      <c r="G173" s="8"/>
      <c r="H173" s="8"/>
    </row>
    <row r="174" spans="5:8">
      <c r="E174" s="6"/>
      <c r="F174" s="7"/>
      <c r="G174" s="8"/>
      <c r="H174" s="8"/>
    </row>
    <row r="175" spans="5:8">
      <c r="E175" s="6"/>
      <c r="F175" s="7"/>
      <c r="G175" s="8"/>
      <c r="H175" s="8"/>
    </row>
    <row r="176" spans="5:8">
      <c r="E176" s="6"/>
      <c r="F176" s="7"/>
      <c r="G176" s="8"/>
      <c r="H176" s="8"/>
    </row>
    <row r="177" spans="5:8">
      <c r="E177" s="6"/>
      <c r="F177" s="7"/>
      <c r="G177" s="8"/>
      <c r="H177" s="8"/>
    </row>
    <row r="178" spans="5:8">
      <c r="E178" s="6"/>
      <c r="F178" s="7"/>
      <c r="G178" s="8"/>
      <c r="H178" s="8"/>
    </row>
    <row r="179" spans="5:8">
      <c r="E179" s="6"/>
      <c r="F179" s="7"/>
      <c r="G179" s="8"/>
      <c r="H179" s="8"/>
    </row>
    <row r="180" spans="5:8">
      <c r="E180" s="6"/>
      <c r="F180" s="7"/>
      <c r="G180" s="8"/>
      <c r="H180" s="8"/>
    </row>
    <row r="181" spans="5:8">
      <c r="E181" s="6"/>
      <c r="F181" s="7"/>
      <c r="G181" s="8"/>
      <c r="H181" s="8"/>
    </row>
    <row r="182" spans="5:8">
      <c r="E182" s="6"/>
      <c r="F182" s="7"/>
      <c r="G182" s="8"/>
      <c r="H182" s="8"/>
    </row>
    <row r="183" spans="5:8">
      <c r="E183" s="6"/>
      <c r="F183" s="7"/>
      <c r="G183" s="8"/>
      <c r="H183" s="8"/>
    </row>
    <row r="184" spans="5:8">
      <c r="E184" s="6"/>
      <c r="F184" s="7"/>
      <c r="G184" s="8"/>
      <c r="H184" s="8"/>
    </row>
    <row r="185" spans="5:8">
      <c r="E185" s="6"/>
      <c r="F185" s="7"/>
      <c r="G185" s="8"/>
      <c r="H185" s="8"/>
    </row>
    <row r="186" spans="5:8">
      <c r="E186" s="6"/>
      <c r="F186" s="7"/>
      <c r="G186" s="8"/>
      <c r="H186" s="8"/>
    </row>
    <row r="187" spans="5:8">
      <c r="E187" s="6"/>
      <c r="F187" s="7"/>
      <c r="G187" s="8"/>
      <c r="H187" s="8"/>
    </row>
    <row r="188" spans="5:8">
      <c r="E188" s="6"/>
      <c r="F188" s="7"/>
      <c r="G188" s="8"/>
      <c r="H188" s="8"/>
    </row>
    <row r="189" spans="5:8">
      <c r="E189" s="6"/>
      <c r="F189" s="7"/>
      <c r="G189" s="8"/>
      <c r="H189" s="8"/>
    </row>
    <row r="190" spans="5:8">
      <c r="E190" s="6"/>
      <c r="F190" s="7"/>
      <c r="G190" s="8"/>
      <c r="H190" s="8"/>
    </row>
    <row r="191" spans="5:8">
      <c r="E191" s="6"/>
      <c r="F191" s="7"/>
      <c r="G191" s="8"/>
      <c r="H191" s="8"/>
    </row>
    <row r="192" spans="5:8">
      <c r="E192" s="6"/>
      <c r="F192" s="7"/>
      <c r="G192" s="8"/>
      <c r="H192" s="8"/>
    </row>
    <row r="193" spans="5:8">
      <c r="E193" s="6"/>
      <c r="F193" s="7"/>
      <c r="G193" s="8"/>
      <c r="H193" s="8"/>
    </row>
    <row r="194" spans="5:8">
      <c r="E194" s="6"/>
      <c r="F194" s="7"/>
      <c r="G194" s="8"/>
      <c r="H194" s="8"/>
    </row>
    <row r="195" spans="5:8">
      <c r="E195" s="6"/>
      <c r="F195" s="7"/>
      <c r="G195" s="8"/>
      <c r="H195" s="8"/>
    </row>
    <row r="196" spans="5:8">
      <c r="E196" s="6"/>
      <c r="F196" s="7"/>
      <c r="G196" s="8"/>
      <c r="H196" s="8"/>
    </row>
    <row r="197" spans="5:8">
      <c r="E197" s="6"/>
      <c r="F197" s="7"/>
      <c r="G197" s="8"/>
      <c r="H197" s="8"/>
    </row>
    <row r="198" spans="5:8">
      <c r="E198" s="6"/>
      <c r="F198" s="7"/>
      <c r="G198" s="8"/>
      <c r="H198" s="8"/>
    </row>
    <row r="199" spans="5:8">
      <c r="E199" s="6"/>
      <c r="F199" s="7"/>
      <c r="G199" s="8"/>
      <c r="H199" s="8"/>
    </row>
    <row r="200" spans="5:8">
      <c r="E200" s="6"/>
      <c r="F200" s="7"/>
      <c r="G200" s="8"/>
      <c r="H200" s="8"/>
    </row>
    <row r="201" spans="5:8">
      <c r="E201" s="6"/>
      <c r="F201" s="7"/>
      <c r="G201" s="8"/>
      <c r="H201" s="8"/>
    </row>
    <row r="202" spans="5:8">
      <c r="E202" s="6"/>
      <c r="F202" s="7"/>
      <c r="G202" s="8"/>
      <c r="H202" s="8"/>
    </row>
    <row r="203" spans="5:8">
      <c r="E203" s="6"/>
      <c r="F203" s="7"/>
      <c r="G203" s="8"/>
      <c r="H203" s="8"/>
    </row>
    <row r="204" spans="5:8">
      <c r="E204" s="6"/>
      <c r="F204" s="7"/>
      <c r="G204" s="8"/>
      <c r="H204" s="8"/>
    </row>
    <row r="205" spans="5:8">
      <c r="E205" s="6"/>
      <c r="F205" s="7"/>
      <c r="G205" s="8"/>
      <c r="H205" s="8"/>
    </row>
    <row r="206" spans="5:8">
      <c r="E206" s="6"/>
      <c r="F206" s="7"/>
      <c r="G206" s="8"/>
      <c r="H206" s="8"/>
    </row>
    <row r="207" spans="5:8">
      <c r="E207" s="6"/>
      <c r="F207" s="7"/>
      <c r="G207" s="8"/>
      <c r="H207" s="8"/>
    </row>
    <row r="208" spans="5:8">
      <c r="E208" s="6"/>
      <c r="F208" s="7"/>
      <c r="G208" s="8"/>
      <c r="H208" s="8"/>
    </row>
    <row r="209" spans="5:8">
      <c r="E209" s="6"/>
      <c r="F209" s="7"/>
      <c r="G209" s="8"/>
      <c r="H209" s="8"/>
    </row>
    <row r="210" spans="5:8">
      <c r="E210" s="6"/>
      <c r="F210" s="7"/>
      <c r="G210" s="8"/>
      <c r="H210" s="8"/>
    </row>
    <row r="211" spans="5:8">
      <c r="E211" s="6"/>
      <c r="F211" s="7"/>
      <c r="G211" s="8"/>
      <c r="H211" s="8"/>
    </row>
    <row r="212" spans="5:8">
      <c r="E212" s="6"/>
      <c r="F212" s="7"/>
      <c r="G212" s="8"/>
      <c r="H212" s="8"/>
    </row>
    <row r="213" spans="5:8">
      <c r="E213" s="6"/>
      <c r="F213" s="7"/>
      <c r="G213" s="8"/>
      <c r="H213" s="8"/>
    </row>
    <row r="214" spans="5:8">
      <c r="E214" s="6"/>
      <c r="F214" s="7"/>
      <c r="G214" s="8"/>
      <c r="H214" s="8"/>
    </row>
    <row r="215" spans="5:8">
      <c r="E215" s="6"/>
      <c r="F215" s="7"/>
      <c r="G215" s="8"/>
      <c r="H215" s="8"/>
    </row>
    <row r="216" spans="5:8">
      <c r="E216" s="6"/>
      <c r="F216" s="7"/>
      <c r="G216" s="8"/>
      <c r="H216" s="8"/>
    </row>
    <row r="217" spans="5:8">
      <c r="E217" s="4"/>
      <c r="F217" s="4"/>
      <c r="G217" s="4"/>
      <c r="H217" s="4"/>
    </row>
    <row r="218" spans="5:8">
      <c r="E218" s="2"/>
      <c r="F218" s="2"/>
      <c r="G218" s="2"/>
      <c r="H218" s="2"/>
    </row>
    <row r="219" spans="5:8">
      <c r="E219" s="2"/>
      <c r="F219" s="2"/>
      <c r="G219" s="2"/>
      <c r="H219" s="2"/>
    </row>
    <row r="220" spans="5:8">
      <c r="E220" s="2"/>
      <c r="F220" s="2"/>
      <c r="G220" s="2"/>
      <c r="H220" s="2"/>
    </row>
    <row r="221" spans="5:8">
      <c r="E221" s="4"/>
      <c r="F221" s="4"/>
      <c r="G221" s="4"/>
      <c r="H221" s="4"/>
    </row>
    <row r="222" spans="5:8">
      <c r="E222" s="2"/>
      <c r="F222" s="2"/>
      <c r="G222" s="2"/>
      <c r="H222" s="2"/>
    </row>
    <row r="223" spans="5:8">
      <c r="E223" s="2"/>
      <c r="F223" s="2"/>
      <c r="G223" s="2"/>
      <c r="H223" s="2"/>
    </row>
    <row r="224" spans="5:8">
      <c r="E224" s="2"/>
      <c r="F224" s="2"/>
      <c r="G224" s="2"/>
      <c r="H224" s="2"/>
    </row>
    <row r="225" spans="5:8">
      <c r="E225" s="2"/>
      <c r="F225" s="2"/>
      <c r="G225" s="2"/>
      <c r="H225" s="2"/>
    </row>
    <row r="226" spans="5:8">
      <c r="E226" s="2"/>
      <c r="F226" s="2"/>
      <c r="G226" s="2"/>
      <c r="H226" s="2"/>
    </row>
    <row r="227" spans="5:8">
      <c r="E227" s="2"/>
      <c r="F227" s="2"/>
      <c r="G227" s="2"/>
      <c r="H227" s="2"/>
    </row>
    <row r="228" spans="5:8">
      <c r="E228" s="2"/>
      <c r="F228" s="2"/>
      <c r="G228" s="2"/>
      <c r="H228" s="2"/>
    </row>
    <row r="229" spans="5:8">
      <c r="E229" s="4"/>
      <c r="F229" s="4"/>
      <c r="G229" s="4"/>
      <c r="H229" s="4"/>
    </row>
    <row r="230" spans="5:8">
      <c r="E230" s="2"/>
      <c r="F230" s="2"/>
      <c r="G230" s="2"/>
      <c r="H230" s="2"/>
    </row>
    <row r="231" spans="5:8">
      <c r="E231" s="2"/>
      <c r="F231" s="2"/>
      <c r="G231" s="2"/>
      <c r="H231" s="2"/>
    </row>
    <row r="232" spans="5:8">
      <c r="E232" s="2"/>
      <c r="F232" s="2"/>
      <c r="G232" s="2"/>
      <c r="H232" s="2"/>
    </row>
    <row r="233" spans="5:8">
      <c r="E233" s="2"/>
      <c r="F233" s="2"/>
      <c r="G233" s="2"/>
      <c r="H233" s="2"/>
    </row>
    <row r="234" spans="5:8">
      <c r="E234" s="2"/>
      <c r="F234" s="2"/>
      <c r="G234" s="2"/>
      <c r="H234" s="2"/>
    </row>
    <row r="235" spans="5:8">
      <c r="E235" s="2"/>
      <c r="F235" s="2"/>
      <c r="G235" s="2"/>
      <c r="H235" s="2"/>
    </row>
    <row r="236" spans="5:8">
      <c r="E236" s="2"/>
      <c r="F236" s="2"/>
      <c r="G236" s="2"/>
      <c r="H236" s="2"/>
    </row>
    <row r="237" spans="5:8">
      <c r="E237" s="4"/>
      <c r="F237" s="4"/>
      <c r="G237" s="4"/>
      <c r="H237" s="4"/>
    </row>
    <row r="238" spans="5:8">
      <c r="E238" s="2"/>
      <c r="F238" s="2"/>
      <c r="G238" s="2"/>
      <c r="H238" s="2"/>
    </row>
    <row r="239" spans="5:8">
      <c r="E239" s="2"/>
      <c r="F239" s="2"/>
      <c r="G239" s="2"/>
      <c r="H239" s="2"/>
    </row>
    <row r="240" spans="5:8">
      <c r="E240" s="2"/>
      <c r="F240" s="2"/>
      <c r="G240" s="2"/>
      <c r="H240" s="2"/>
    </row>
    <row r="241" spans="5:8">
      <c r="E241" s="4"/>
      <c r="F241" s="4"/>
      <c r="G241" s="4"/>
      <c r="H241" s="4"/>
    </row>
    <row r="242" spans="5:8">
      <c r="E242" s="2"/>
      <c r="F242" s="2"/>
      <c r="G242" s="2"/>
      <c r="H242" s="2"/>
    </row>
    <row r="243" spans="5:8">
      <c r="E243" s="2"/>
      <c r="F243" s="2"/>
      <c r="G243" s="2"/>
      <c r="H243" s="2"/>
    </row>
    <row r="244" spans="5:8">
      <c r="E244" s="4"/>
      <c r="F244" s="4"/>
      <c r="G244" s="4"/>
      <c r="H244" s="4"/>
    </row>
    <row r="245" spans="5:8">
      <c r="E245" s="4"/>
      <c r="F245" s="4"/>
      <c r="G245" s="4"/>
      <c r="H245" s="4"/>
    </row>
    <row r="246" spans="5:8">
      <c r="E246" s="4"/>
      <c r="F246" s="4"/>
      <c r="G246" s="4"/>
      <c r="H246" s="4"/>
    </row>
    <row r="247" spans="5:8">
      <c r="E247" s="2"/>
      <c r="F247" s="2"/>
      <c r="G247" s="2"/>
      <c r="H247" s="2"/>
    </row>
    <row r="248" spans="5:8">
      <c r="E248" s="2"/>
      <c r="F248" s="2"/>
      <c r="G248" s="2"/>
      <c r="H248" s="2"/>
    </row>
    <row r="249" spans="5:8">
      <c r="E249" s="2"/>
      <c r="F249" s="2"/>
      <c r="G249" s="2"/>
      <c r="H249" s="2"/>
    </row>
    <row r="250" spans="5:8">
      <c r="E250" s="4"/>
      <c r="F250" s="4"/>
      <c r="G250" s="4"/>
      <c r="H250" s="4"/>
    </row>
    <row r="251" spans="5:8">
      <c r="E251" s="4"/>
      <c r="F251" s="4"/>
      <c r="G251" s="4"/>
      <c r="H251" s="4"/>
    </row>
    <row r="252" spans="5:8">
      <c r="E252" s="2"/>
      <c r="F252" s="2"/>
      <c r="G252" s="2"/>
      <c r="H252" s="2"/>
    </row>
    <row r="253" spans="5:8">
      <c r="E253" s="2"/>
      <c r="F253" s="2"/>
      <c r="G253" s="2"/>
      <c r="H253" s="2"/>
    </row>
    <row r="254" spans="5:8">
      <c r="E254" s="2"/>
      <c r="F254" s="2"/>
      <c r="G254" s="2"/>
      <c r="H254" s="2"/>
    </row>
    <row r="255" spans="5:8">
      <c r="E255" s="2"/>
      <c r="F255" s="2"/>
      <c r="G255" s="2"/>
      <c r="H255" s="2"/>
    </row>
    <row r="256" spans="5:8">
      <c r="E256" s="2"/>
      <c r="F256" s="2"/>
      <c r="G256" s="2"/>
      <c r="H256" s="2"/>
    </row>
    <row r="257" spans="5:8">
      <c r="E257" s="2"/>
      <c r="F257" s="2"/>
      <c r="G257" s="2"/>
      <c r="H257" s="2"/>
    </row>
    <row r="258" spans="5:8">
      <c r="E258" s="2"/>
      <c r="F258" s="2"/>
      <c r="G258" s="2"/>
      <c r="H258" s="2"/>
    </row>
    <row r="259" spans="5:8">
      <c r="E259" s="2"/>
      <c r="F259" s="2"/>
      <c r="G259" s="2"/>
      <c r="H259" s="2"/>
    </row>
    <row r="260" spans="5:8">
      <c r="E260" s="2"/>
      <c r="F260" s="2"/>
      <c r="G260" s="2"/>
      <c r="H260" s="2"/>
    </row>
    <row r="261" spans="5:8">
      <c r="E261" s="2"/>
      <c r="F261" s="2"/>
      <c r="G261" s="2"/>
      <c r="H261" s="2"/>
    </row>
    <row r="262" spans="5:8">
      <c r="E262" s="2"/>
      <c r="F262" s="2"/>
      <c r="G262" s="2"/>
      <c r="H262" s="2"/>
    </row>
    <row r="263" spans="5:8">
      <c r="E263" s="4"/>
      <c r="F263" s="4"/>
      <c r="G263" s="4"/>
      <c r="H263" s="4"/>
    </row>
    <row r="264" spans="5:8">
      <c r="E264" s="2"/>
      <c r="F264" s="2"/>
      <c r="G264" s="2"/>
      <c r="H264" s="2"/>
    </row>
    <row r="265" spans="5:8">
      <c r="E265" s="2"/>
      <c r="F265" s="2"/>
      <c r="G265" s="2"/>
      <c r="H265" s="2"/>
    </row>
    <row r="266" spans="5:8">
      <c r="E266" s="2"/>
      <c r="F266" s="2"/>
      <c r="G266" s="2"/>
      <c r="H266" s="2"/>
    </row>
    <row r="267" spans="5:8">
      <c r="E267" s="2"/>
      <c r="F267" s="2"/>
      <c r="G267" s="2"/>
      <c r="H267" s="2"/>
    </row>
    <row r="268" spans="5:8">
      <c r="E268" s="2"/>
      <c r="F268" s="2"/>
      <c r="G268" s="2"/>
      <c r="H268" s="2"/>
    </row>
    <row r="269" spans="5:8">
      <c r="E269" s="2"/>
      <c r="F269" s="2"/>
      <c r="G269" s="2"/>
      <c r="H269" s="2"/>
    </row>
    <row r="270" spans="5:8">
      <c r="E270" s="2"/>
      <c r="F270" s="2"/>
      <c r="G270" s="2"/>
      <c r="H270" s="2"/>
    </row>
    <row r="271" spans="5:8">
      <c r="E271" s="2"/>
      <c r="F271" s="2"/>
      <c r="G271" s="2"/>
      <c r="H271" s="2"/>
    </row>
    <row r="272" spans="5:8">
      <c r="E272" s="4"/>
      <c r="F272" s="4"/>
      <c r="G272" s="4"/>
      <c r="H272" s="4"/>
    </row>
    <row r="273" spans="5:8">
      <c r="E273" s="2"/>
      <c r="F273" s="2"/>
      <c r="G273" s="2"/>
      <c r="H273" s="2"/>
    </row>
    <row r="274" spans="5:8">
      <c r="E274" s="2"/>
      <c r="F274" s="2"/>
      <c r="G274" s="2"/>
      <c r="H274" s="2"/>
    </row>
    <row r="275" spans="5:8">
      <c r="E275" s="2"/>
      <c r="F275" s="2"/>
      <c r="G275" s="2"/>
      <c r="H275" s="2"/>
    </row>
    <row r="276" spans="5:8">
      <c r="E276" s="2"/>
      <c r="F276" s="2"/>
      <c r="G276" s="2"/>
      <c r="H276" s="2"/>
    </row>
    <row r="277" spans="5:8">
      <c r="E277" s="4"/>
      <c r="F277" s="4"/>
      <c r="G277" s="4"/>
      <c r="H277" s="4"/>
    </row>
    <row r="278" spans="5:8">
      <c r="E278" s="2"/>
      <c r="F278" s="2"/>
      <c r="G278" s="2"/>
      <c r="H278" s="2"/>
    </row>
    <row r="279" spans="5:8">
      <c r="E279" s="2"/>
      <c r="F279" s="2"/>
      <c r="G279" s="2"/>
      <c r="H279" s="2"/>
    </row>
    <row r="280" spans="5:8">
      <c r="E280" s="4"/>
      <c r="F280" s="4"/>
      <c r="G280" s="4"/>
      <c r="H280" s="4"/>
    </row>
    <row r="281" spans="5:8">
      <c r="E281" s="4"/>
      <c r="F281" s="4"/>
      <c r="G281" s="4"/>
      <c r="H281" s="4"/>
    </row>
    <row r="282" spans="5:8">
      <c r="E282" s="4"/>
      <c r="F282" s="4"/>
      <c r="G282" s="4"/>
      <c r="H282" s="4"/>
    </row>
    <row r="283" spans="5:8">
      <c r="E283" s="2"/>
      <c r="F283" s="2"/>
      <c r="G283" s="2"/>
      <c r="H283" s="2"/>
    </row>
    <row r="284" spans="5:8">
      <c r="E284" s="2"/>
      <c r="F284" s="2"/>
      <c r="G284" s="2"/>
      <c r="H284" s="2"/>
    </row>
    <row r="285" spans="5:8">
      <c r="E285" s="2"/>
      <c r="F285" s="2"/>
      <c r="G285" s="2"/>
      <c r="H285" s="2"/>
    </row>
    <row r="286" spans="5:8">
      <c r="E286" s="2"/>
      <c r="F286" s="2"/>
      <c r="G286" s="2"/>
      <c r="H286" s="2"/>
    </row>
    <row r="287" spans="5:8">
      <c r="E287" s="4"/>
      <c r="F287" s="4"/>
      <c r="G287" s="4"/>
      <c r="H287" s="4"/>
    </row>
    <row r="288" spans="5:8">
      <c r="E288" s="2"/>
      <c r="F288" s="2"/>
      <c r="G288" s="2"/>
      <c r="H288" s="2"/>
    </row>
    <row r="289" spans="5:8">
      <c r="E289" s="2"/>
      <c r="F289" s="2"/>
      <c r="G289" s="2"/>
      <c r="H289" s="2"/>
    </row>
    <row r="290" spans="5:8">
      <c r="E290" s="2"/>
      <c r="F290" s="2"/>
      <c r="G290" s="2"/>
      <c r="H290" s="2"/>
    </row>
    <row r="291" spans="5:8">
      <c r="E291" s="2"/>
      <c r="F291" s="2"/>
      <c r="G291" s="2"/>
      <c r="H291" s="2"/>
    </row>
    <row r="292" spans="5:8">
      <c r="E292" s="2"/>
      <c r="F292" s="2"/>
      <c r="G292" s="2"/>
      <c r="H292" s="2"/>
    </row>
    <row r="293" spans="5:8">
      <c r="E293" s="2"/>
      <c r="F293" s="2"/>
      <c r="G293" s="2"/>
      <c r="H293" s="2"/>
    </row>
    <row r="294" spans="5:8">
      <c r="E294" s="2"/>
      <c r="F294" s="2"/>
      <c r="G294" s="2"/>
      <c r="H294" s="2"/>
    </row>
    <row r="295" spans="5:8">
      <c r="E295" s="2"/>
      <c r="F295" s="2"/>
      <c r="G295" s="2"/>
      <c r="H295" s="2"/>
    </row>
    <row r="296" spans="5:8">
      <c r="E296" s="4"/>
      <c r="F296" s="4"/>
      <c r="G296" s="4"/>
      <c r="H296" s="4"/>
    </row>
    <row r="297" spans="5:8">
      <c r="E297" s="2"/>
      <c r="F297" s="2"/>
      <c r="G297" s="2"/>
      <c r="H297" s="2"/>
    </row>
    <row r="298" spans="5:8">
      <c r="E298" s="2"/>
      <c r="F298" s="2"/>
      <c r="G298" s="2"/>
      <c r="H298" s="2"/>
    </row>
    <row r="299" spans="5:8">
      <c r="E299" s="2"/>
      <c r="F299" s="2"/>
      <c r="G299" s="2"/>
      <c r="H299" s="2"/>
    </row>
    <row r="300" spans="5:8">
      <c r="E300" s="2"/>
      <c r="F300" s="2"/>
      <c r="G300" s="2"/>
      <c r="H300" s="2"/>
    </row>
    <row r="301" spans="5:8">
      <c r="E301" s="2"/>
      <c r="F301" s="2"/>
      <c r="G301" s="2"/>
      <c r="H301" s="2"/>
    </row>
    <row r="302" spans="5:8">
      <c r="E302" s="4"/>
      <c r="F302" s="4"/>
      <c r="G302" s="4"/>
      <c r="H302" s="4"/>
    </row>
    <row r="303" spans="5:8">
      <c r="E303" s="2"/>
      <c r="F303" s="2"/>
      <c r="G303" s="2"/>
      <c r="H303" s="2"/>
    </row>
    <row r="304" spans="5:8">
      <c r="E304" s="2"/>
      <c r="F304" s="2"/>
      <c r="G304" s="2"/>
      <c r="H304" s="2"/>
    </row>
    <row r="305" spans="5:8">
      <c r="E305" s="2"/>
      <c r="F305" s="2"/>
      <c r="G305" s="2"/>
      <c r="H305" s="2"/>
    </row>
    <row r="306" spans="5:8">
      <c r="E306" s="4"/>
      <c r="F306" s="4"/>
      <c r="G306" s="4"/>
      <c r="H306" s="4"/>
    </row>
    <row r="307" spans="5:8">
      <c r="E307" s="4"/>
      <c r="F307" s="4"/>
      <c r="G307" s="4"/>
      <c r="H307" s="4"/>
    </row>
    <row r="308" spans="5:8">
      <c r="E308" s="2"/>
      <c r="F308" s="2"/>
      <c r="G308" s="2"/>
      <c r="H308" s="2"/>
    </row>
    <row r="309" spans="5:8">
      <c r="E309" s="2"/>
      <c r="F309" s="2"/>
      <c r="G309" s="2"/>
      <c r="H309" s="2"/>
    </row>
    <row r="310" spans="5:8">
      <c r="E310" s="2"/>
      <c r="F310" s="2"/>
      <c r="G310" s="2"/>
      <c r="H310" s="2"/>
    </row>
    <row r="311" spans="5:8">
      <c r="E311" s="4"/>
      <c r="F311" s="4"/>
      <c r="G311" s="4"/>
      <c r="H311" s="4"/>
    </row>
    <row r="312" spans="5:8">
      <c r="E312" s="2"/>
      <c r="F312" s="2"/>
      <c r="G312" s="2"/>
      <c r="H312" s="2"/>
    </row>
    <row r="313" spans="5:8">
      <c r="E313" s="2"/>
      <c r="F313" s="2"/>
      <c r="G313" s="2"/>
      <c r="H313" s="2"/>
    </row>
    <row r="314" spans="5:8">
      <c r="E314" s="2"/>
      <c r="F314" s="2"/>
      <c r="G314" s="2"/>
      <c r="H314" s="2"/>
    </row>
    <row r="315" spans="5:8">
      <c r="E315" s="2"/>
      <c r="F315" s="2"/>
      <c r="G315" s="2"/>
      <c r="H315" s="2"/>
    </row>
    <row r="316" spans="5:8">
      <c r="E316" s="2"/>
      <c r="F316" s="2"/>
      <c r="G316" s="2"/>
      <c r="H316" s="2"/>
    </row>
    <row r="317" spans="5:8">
      <c r="E317" s="2"/>
      <c r="F317" s="2"/>
      <c r="G317" s="2"/>
      <c r="H317" s="2"/>
    </row>
    <row r="318" spans="5:8">
      <c r="E318" s="2"/>
      <c r="F318" s="2"/>
      <c r="G318" s="2"/>
      <c r="H318" s="2"/>
    </row>
    <row r="319" spans="5:8">
      <c r="E319" s="2"/>
      <c r="F319" s="2"/>
      <c r="G319" s="2"/>
      <c r="H319" s="2"/>
    </row>
    <row r="320" spans="5:8">
      <c r="E320" s="2"/>
      <c r="F320" s="2"/>
      <c r="G320" s="2"/>
      <c r="H320" s="2"/>
    </row>
    <row r="321" spans="5:8">
      <c r="E321" s="2"/>
      <c r="F321" s="2"/>
      <c r="G321" s="2"/>
      <c r="H321" s="2"/>
    </row>
    <row r="322" spans="5:8">
      <c r="E322" s="4"/>
      <c r="F322" s="4"/>
      <c r="G322" s="4"/>
      <c r="H322" s="4"/>
    </row>
    <row r="323" spans="5:8">
      <c r="E323" s="2"/>
      <c r="F323" s="2"/>
      <c r="G323" s="2"/>
      <c r="H323" s="2"/>
    </row>
    <row r="324" spans="5:8">
      <c r="E324" s="2"/>
      <c r="F324" s="2"/>
      <c r="G324" s="2"/>
      <c r="H324" s="2"/>
    </row>
    <row r="325" spans="5:8">
      <c r="E325" s="4"/>
      <c r="F325" s="4"/>
      <c r="G325" s="4"/>
      <c r="H325" s="4"/>
    </row>
    <row r="326" spans="5:8">
      <c r="E326" s="2"/>
      <c r="F326" s="2"/>
      <c r="G326" s="2"/>
      <c r="H326" s="2"/>
    </row>
    <row r="327" spans="5:8">
      <c r="E327" s="2"/>
      <c r="F327" s="2"/>
      <c r="G327" s="2"/>
      <c r="H327" s="2"/>
    </row>
    <row r="328" spans="5:8">
      <c r="E328" s="4"/>
      <c r="F328" s="4"/>
      <c r="G328" s="4"/>
      <c r="H328" s="4"/>
    </row>
    <row r="329" spans="5:8">
      <c r="E329" s="2"/>
      <c r="F329" s="2"/>
      <c r="G329" s="2"/>
      <c r="H329" s="2"/>
    </row>
    <row r="330" spans="5:8">
      <c r="E330" s="2"/>
      <c r="F330" s="2"/>
      <c r="G330" s="2"/>
      <c r="H330" s="2"/>
    </row>
    <row r="331" spans="5:8">
      <c r="E331" s="2"/>
      <c r="F331" s="2"/>
      <c r="G331" s="2"/>
      <c r="H331" s="2"/>
    </row>
    <row r="332" spans="5:8">
      <c r="E332" s="2"/>
      <c r="F332" s="2"/>
      <c r="G332" s="2"/>
      <c r="H332" s="2"/>
    </row>
    <row r="333" spans="5:8">
      <c r="E333" s="2"/>
      <c r="F333" s="2"/>
      <c r="G333" s="2"/>
      <c r="H333" s="2"/>
    </row>
    <row r="334" spans="5:8">
      <c r="E334" s="2"/>
      <c r="F334" s="2"/>
      <c r="G334" s="2"/>
      <c r="H334" s="2"/>
    </row>
    <row r="335" spans="5:8">
      <c r="E335" s="2"/>
      <c r="F335" s="2"/>
      <c r="G335" s="2"/>
      <c r="H335" s="2"/>
    </row>
    <row r="336" spans="5:8">
      <c r="E336" s="4"/>
      <c r="F336" s="4"/>
      <c r="G336" s="4"/>
      <c r="H336" s="4"/>
    </row>
    <row r="337" spans="5:8">
      <c r="E337" s="2"/>
      <c r="F337" s="2"/>
      <c r="G337" s="2"/>
      <c r="H337" s="2"/>
    </row>
    <row r="338" spans="5:8">
      <c r="E338" s="2"/>
      <c r="F338" s="2"/>
      <c r="G338" s="2"/>
      <c r="H338" s="2"/>
    </row>
    <row r="339" spans="5:8">
      <c r="E339" s="4"/>
      <c r="F339" s="4"/>
      <c r="G339" s="4"/>
      <c r="H339" s="4"/>
    </row>
    <row r="340" spans="5:8">
      <c r="E340" s="2"/>
      <c r="F340" s="2"/>
      <c r="G340" s="2"/>
      <c r="H340" s="2"/>
    </row>
    <row r="341" spans="5:8">
      <c r="E341" s="2"/>
      <c r="F341" s="2"/>
      <c r="G341" s="2"/>
      <c r="H341" s="2"/>
    </row>
    <row r="342" spans="5:8">
      <c r="E342" s="2"/>
      <c r="F342" s="2"/>
      <c r="G342" s="2"/>
      <c r="H342" s="2"/>
    </row>
    <row r="343" spans="5:8">
      <c r="E343" s="4"/>
      <c r="F343" s="4"/>
      <c r="G343" s="4"/>
      <c r="H343" s="4"/>
    </row>
    <row r="344" spans="5:8">
      <c r="E344" s="4"/>
      <c r="F344" s="4"/>
      <c r="G344" s="4"/>
      <c r="H344" s="4"/>
    </row>
    <row r="345" spans="5:8">
      <c r="E345" s="2"/>
      <c r="F345" s="2"/>
      <c r="G345" s="2"/>
      <c r="H345" s="2"/>
    </row>
    <row r="346" spans="5:8">
      <c r="E346" s="2"/>
      <c r="F346" s="2"/>
      <c r="G346" s="2"/>
      <c r="H346" s="2"/>
    </row>
    <row r="347" spans="5:8">
      <c r="E347" s="4"/>
      <c r="F347" s="4"/>
      <c r="G347" s="4"/>
      <c r="H347" s="4"/>
    </row>
    <row r="348" spans="5:8">
      <c r="E348" s="2"/>
      <c r="F348" s="2"/>
      <c r="G348" s="2"/>
      <c r="H348" s="2"/>
    </row>
    <row r="349" spans="5:8">
      <c r="E349" s="2"/>
      <c r="F349" s="2"/>
      <c r="G349" s="2"/>
      <c r="H349" s="2"/>
    </row>
    <row r="350" spans="5:8">
      <c r="E350" s="4"/>
      <c r="F350" s="4"/>
      <c r="G350" s="4"/>
      <c r="H350" s="4"/>
    </row>
    <row r="351" spans="5:8">
      <c r="E351" s="2"/>
      <c r="F351" s="2"/>
      <c r="G351" s="2"/>
      <c r="H351" s="2"/>
    </row>
    <row r="352" spans="5:8">
      <c r="E352" s="2"/>
      <c r="F352" s="2"/>
      <c r="G352" s="2"/>
      <c r="H352" s="2"/>
    </row>
    <row r="353" spans="5:8">
      <c r="E353" s="4"/>
      <c r="F353" s="4"/>
      <c r="G353" s="4"/>
      <c r="H353" s="4"/>
    </row>
    <row r="354" spans="5:8">
      <c r="E354" s="4"/>
      <c r="F354" s="4"/>
      <c r="G354" s="4"/>
      <c r="H354" s="4"/>
    </row>
    <row r="355" spans="5:8">
      <c r="E355" s="2"/>
      <c r="F355" s="2"/>
      <c r="G355" s="2"/>
      <c r="H355" s="2"/>
    </row>
    <row r="356" spans="5:8">
      <c r="E356" s="2"/>
      <c r="F356" s="2"/>
      <c r="G356" s="2"/>
      <c r="H356" s="2"/>
    </row>
    <row r="357" spans="5:8">
      <c r="E357" s="2"/>
      <c r="F357" s="2"/>
      <c r="G357" s="2"/>
      <c r="H357" s="2"/>
    </row>
    <row r="358" spans="5:8">
      <c r="E358" s="4"/>
      <c r="F358" s="4"/>
      <c r="G358" s="4"/>
      <c r="H358" s="4"/>
    </row>
    <row r="359" spans="5:8">
      <c r="E359" s="2"/>
      <c r="F359" s="2"/>
      <c r="G359" s="2"/>
      <c r="H359" s="2"/>
    </row>
    <row r="360" spans="5:8">
      <c r="E360" s="2"/>
      <c r="F360" s="2"/>
      <c r="G360" s="2"/>
      <c r="H360" s="2"/>
    </row>
    <row r="361" spans="5:8">
      <c r="E361" s="4"/>
      <c r="F361" s="4"/>
      <c r="G361" s="4"/>
      <c r="H361" s="4"/>
    </row>
    <row r="362" spans="5:8">
      <c r="E362" s="4"/>
      <c r="F362" s="4"/>
      <c r="G362" s="4"/>
      <c r="H362" s="4"/>
    </row>
    <row r="363" spans="5:8">
      <c r="E363" s="4"/>
      <c r="F363" s="4"/>
      <c r="G363" s="4"/>
      <c r="H363" s="4"/>
    </row>
    <row r="364" spans="5:8">
      <c r="E364" s="2"/>
      <c r="F364" s="2"/>
      <c r="G364" s="2"/>
      <c r="H364" s="2"/>
    </row>
    <row r="365" spans="5:8">
      <c r="E365" s="2"/>
      <c r="F365" s="2"/>
      <c r="G365" s="2"/>
      <c r="H365" s="2"/>
    </row>
    <row r="366" spans="5:8">
      <c r="E366" s="2"/>
      <c r="F366" s="2"/>
      <c r="G366" s="2"/>
      <c r="H366" s="2"/>
    </row>
    <row r="367" spans="5:8">
      <c r="E367" s="2"/>
      <c r="F367" s="2"/>
      <c r="G367" s="2"/>
      <c r="H367" s="2"/>
    </row>
    <row r="368" spans="5:8">
      <c r="E368" s="4"/>
      <c r="F368" s="4"/>
      <c r="G368" s="4"/>
      <c r="H368" s="4"/>
    </row>
    <row r="369" spans="5:8">
      <c r="E369" s="2"/>
      <c r="F369" s="2"/>
      <c r="G369" s="2"/>
      <c r="H369" s="2"/>
    </row>
    <row r="370" spans="5:8">
      <c r="E370" s="2"/>
      <c r="F370" s="2"/>
      <c r="G370" s="2"/>
      <c r="H370" s="2"/>
    </row>
    <row r="371" spans="5:8">
      <c r="E371" s="2"/>
      <c r="F371" s="2"/>
      <c r="G371" s="2"/>
      <c r="H371" s="2"/>
    </row>
    <row r="372" spans="5:8">
      <c r="E372" s="2"/>
      <c r="F372" s="2"/>
      <c r="G372" s="2"/>
      <c r="H372" s="2"/>
    </row>
    <row r="373" spans="5:8">
      <c r="E373" s="2"/>
      <c r="F373" s="2"/>
      <c r="G373" s="2"/>
      <c r="H373" s="2"/>
    </row>
    <row r="374" spans="5:8">
      <c r="E374" s="2"/>
      <c r="F374" s="2"/>
      <c r="G374" s="2"/>
      <c r="H374" s="2"/>
    </row>
    <row r="375" spans="5:8">
      <c r="E375" s="2"/>
      <c r="F375" s="2"/>
      <c r="G375" s="2"/>
      <c r="H375" s="2"/>
    </row>
    <row r="376" spans="5:8">
      <c r="E376" s="2"/>
      <c r="F376" s="2"/>
      <c r="G376" s="2"/>
      <c r="H376" s="2"/>
    </row>
    <row r="377" spans="5:8">
      <c r="E377" s="2"/>
      <c r="F377" s="2"/>
      <c r="G377" s="2"/>
      <c r="H377" s="2"/>
    </row>
    <row r="378" spans="5:8">
      <c r="E378" s="2"/>
      <c r="F378" s="2"/>
      <c r="G378" s="2"/>
      <c r="H378" s="2"/>
    </row>
    <row r="379" spans="5:8">
      <c r="E379" s="2"/>
      <c r="F379" s="2"/>
      <c r="G379" s="2"/>
      <c r="H379" s="2"/>
    </row>
    <row r="380" spans="5:8">
      <c r="E380" s="2"/>
      <c r="F380" s="2"/>
      <c r="G380" s="2"/>
      <c r="H380" s="2"/>
    </row>
    <row r="381" spans="5:8">
      <c r="E381" s="4"/>
      <c r="F381" s="4"/>
      <c r="G381" s="4"/>
      <c r="H381" s="4"/>
    </row>
    <row r="382" spans="5:8">
      <c r="E382" s="2"/>
      <c r="F382" s="2"/>
      <c r="G382" s="2"/>
      <c r="H382" s="2"/>
    </row>
    <row r="383" spans="5:8">
      <c r="E383" s="2"/>
      <c r="F383" s="2"/>
      <c r="G383" s="2"/>
      <c r="H383" s="2"/>
    </row>
    <row r="384" spans="5:8">
      <c r="E384" s="2"/>
      <c r="F384" s="2"/>
      <c r="G384" s="2"/>
      <c r="H384" s="2"/>
    </row>
    <row r="385" spans="5:8">
      <c r="E385" s="2"/>
      <c r="F385" s="2"/>
      <c r="G385" s="2"/>
      <c r="H385" s="2"/>
    </row>
    <row r="386" spans="5:8">
      <c r="E386" s="2"/>
      <c r="F386" s="2"/>
      <c r="G386" s="2"/>
      <c r="H386" s="2"/>
    </row>
    <row r="387" spans="5:8">
      <c r="E387" s="2"/>
      <c r="F387" s="2"/>
      <c r="G387" s="2"/>
      <c r="H387" s="2"/>
    </row>
    <row r="388" spans="5:8">
      <c r="E388" s="2"/>
      <c r="F388" s="2"/>
      <c r="G388" s="2"/>
      <c r="H388" s="2"/>
    </row>
    <row r="389" spans="5:8">
      <c r="E389" s="2"/>
      <c r="F389" s="2"/>
      <c r="G389" s="2"/>
      <c r="H389" s="2"/>
    </row>
    <row r="390" spans="5:8">
      <c r="E390" s="2"/>
      <c r="F390" s="2"/>
      <c r="G390" s="2"/>
      <c r="H390" s="2"/>
    </row>
    <row r="391" spans="5:8">
      <c r="E391" s="2"/>
      <c r="F391" s="2"/>
      <c r="G391" s="2"/>
      <c r="H391" s="2"/>
    </row>
    <row r="392" spans="5:8">
      <c r="E392" s="2"/>
      <c r="F392" s="2"/>
      <c r="G392" s="2"/>
      <c r="H392" s="2"/>
    </row>
    <row r="393" spans="5:8">
      <c r="E393" s="2"/>
      <c r="F393" s="2"/>
      <c r="G393" s="2"/>
      <c r="H393" s="2"/>
    </row>
    <row r="394" spans="5:8">
      <c r="E394" s="2"/>
      <c r="F394" s="2"/>
      <c r="G394" s="2"/>
      <c r="H394" s="2"/>
    </row>
    <row r="395" spans="5:8">
      <c r="E395" s="2"/>
      <c r="F395" s="2"/>
      <c r="G395" s="2"/>
      <c r="H395" s="2"/>
    </row>
    <row r="396" spans="5:8">
      <c r="E396" s="4"/>
      <c r="F396" s="4"/>
      <c r="G396" s="4"/>
      <c r="H396" s="4"/>
    </row>
    <row r="397" spans="5:8">
      <c r="E397" s="2"/>
      <c r="F397" s="2"/>
      <c r="G397" s="2"/>
      <c r="H397" s="2"/>
    </row>
    <row r="398" spans="5:8">
      <c r="E398" s="2"/>
      <c r="F398" s="2"/>
      <c r="G398" s="2"/>
      <c r="H398" s="2"/>
    </row>
    <row r="399" spans="5:8">
      <c r="E399" s="2"/>
      <c r="F399" s="2"/>
      <c r="G399" s="2"/>
      <c r="H399" s="2"/>
    </row>
    <row r="400" spans="5:8">
      <c r="E400" s="4"/>
      <c r="F400" s="4"/>
      <c r="G400" s="4"/>
      <c r="H400" s="4"/>
    </row>
    <row r="401" spans="5:8">
      <c r="E401" s="4"/>
      <c r="F401" s="4"/>
      <c r="G401" s="4"/>
      <c r="H401" s="4"/>
    </row>
    <row r="402" spans="5:8">
      <c r="E402" s="2"/>
      <c r="F402" s="2"/>
      <c r="G402" s="2"/>
      <c r="H402" s="2"/>
    </row>
    <row r="403" spans="5:8">
      <c r="E403" s="2"/>
      <c r="F403" s="2"/>
      <c r="G403" s="2"/>
      <c r="H403" s="2"/>
    </row>
    <row r="404" spans="5:8">
      <c r="E404" s="2"/>
      <c r="F404" s="2"/>
      <c r="G404" s="2"/>
      <c r="H404" s="2"/>
    </row>
    <row r="405" spans="5:8">
      <c r="E405" s="4"/>
      <c r="F405" s="4"/>
      <c r="G405" s="4"/>
      <c r="H405" s="4"/>
    </row>
    <row r="406" spans="5:8">
      <c r="E406" s="2"/>
      <c r="F406" s="2"/>
      <c r="G406" s="2"/>
      <c r="H406" s="2"/>
    </row>
    <row r="407" spans="5:8">
      <c r="E407" s="2"/>
      <c r="F407" s="2"/>
      <c r="G407" s="2"/>
      <c r="H407" s="2"/>
    </row>
    <row r="408" spans="5:8">
      <c r="E408" s="2"/>
      <c r="F408" s="2"/>
      <c r="G408" s="2"/>
      <c r="H408" s="2"/>
    </row>
    <row r="409" spans="5:8">
      <c r="E409" s="2"/>
      <c r="F409" s="2"/>
      <c r="G409" s="2"/>
      <c r="H409" s="2"/>
    </row>
    <row r="410" spans="5:8">
      <c r="E410" s="2"/>
      <c r="F410" s="2"/>
      <c r="G410" s="2"/>
      <c r="H410" s="2"/>
    </row>
    <row r="411" spans="5:8">
      <c r="E411" s="2"/>
      <c r="F411" s="2"/>
      <c r="G411" s="2"/>
      <c r="H411" s="2"/>
    </row>
    <row r="412" spans="5:8">
      <c r="E412" s="4"/>
      <c r="F412" s="4"/>
      <c r="G412" s="4"/>
      <c r="H412" s="4"/>
    </row>
    <row r="413" spans="5:8">
      <c r="E413" s="2"/>
      <c r="F413" s="2"/>
      <c r="G413" s="2"/>
      <c r="H413" s="2"/>
    </row>
    <row r="414" spans="5:8">
      <c r="E414" s="2"/>
      <c r="F414" s="2"/>
      <c r="G414" s="2"/>
      <c r="H414" s="2"/>
    </row>
    <row r="415" spans="5:8">
      <c r="E415" s="2"/>
      <c r="F415" s="2"/>
      <c r="G415" s="2"/>
      <c r="H415" s="2"/>
    </row>
    <row r="416" spans="5:8">
      <c r="E416" s="4"/>
      <c r="F416" s="4"/>
      <c r="G416" s="4"/>
      <c r="H416" s="4"/>
    </row>
    <row r="417" spans="5:8">
      <c r="E417" s="2"/>
      <c r="F417" s="2"/>
      <c r="G417" s="2"/>
      <c r="H417" s="2"/>
    </row>
    <row r="418" spans="5:8">
      <c r="E418" s="2"/>
      <c r="F418" s="2"/>
      <c r="G418" s="2"/>
      <c r="H418" s="2"/>
    </row>
    <row r="419" spans="5:8">
      <c r="E419" s="2"/>
      <c r="F419" s="2"/>
      <c r="G419" s="2"/>
      <c r="H419" s="2"/>
    </row>
    <row r="420" spans="5:8">
      <c r="E420" s="2"/>
      <c r="F420" s="2"/>
      <c r="G420" s="2"/>
      <c r="H420" s="2"/>
    </row>
    <row r="421" spans="5:8">
      <c r="E421" s="2"/>
      <c r="F421" s="2"/>
      <c r="G421" s="2"/>
      <c r="H421" s="2"/>
    </row>
    <row r="422" spans="5:8">
      <c r="E422" s="2"/>
      <c r="F422" s="2"/>
      <c r="G422" s="2"/>
      <c r="H422" s="2"/>
    </row>
    <row r="423" spans="5:8">
      <c r="E423" s="2"/>
      <c r="F423" s="2"/>
      <c r="G423" s="2"/>
      <c r="H423" s="2"/>
    </row>
    <row r="424" spans="5:8">
      <c r="E424" s="2"/>
      <c r="F424" s="2"/>
      <c r="G424" s="2"/>
      <c r="H424" s="2"/>
    </row>
    <row r="425" spans="5:8">
      <c r="E425" s="2"/>
      <c r="F425" s="2"/>
      <c r="G425" s="2"/>
      <c r="H425" s="2"/>
    </row>
    <row r="426" spans="5:8">
      <c r="E426" s="2"/>
      <c r="F426" s="2"/>
      <c r="G426" s="2"/>
      <c r="H426" s="2"/>
    </row>
    <row r="427" spans="5:8">
      <c r="E427" s="2"/>
      <c r="F427" s="2"/>
      <c r="G427" s="2"/>
      <c r="H427" s="2"/>
    </row>
    <row r="428" spans="5:8">
      <c r="E428" s="2"/>
      <c r="F428" s="2"/>
      <c r="G428" s="2"/>
      <c r="H428" s="2"/>
    </row>
    <row r="429" spans="5:8">
      <c r="E429" s="2"/>
      <c r="F429" s="2"/>
      <c r="G429" s="2"/>
      <c r="H429" s="2"/>
    </row>
    <row r="430" spans="5:8">
      <c r="E430" s="2"/>
      <c r="F430" s="2"/>
      <c r="G430" s="2"/>
      <c r="H430" s="2"/>
    </row>
    <row r="431" spans="5:8">
      <c r="E431" s="2"/>
      <c r="F431" s="2"/>
      <c r="G431" s="2"/>
      <c r="H431" s="2"/>
    </row>
    <row r="432" spans="5:8">
      <c r="E432" s="4"/>
      <c r="F432" s="4"/>
      <c r="G432" s="4"/>
      <c r="H432" s="4"/>
    </row>
    <row r="433" spans="5:8">
      <c r="E433" s="2"/>
      <c r="F433" s="2"/>
      <c r="G433" s="2"/>
      <c r="H433" s="2"/>
    </row>
    <row r="434" spans="5:8">
      <c r="E434" s="2"/>
      <c r="F434" s="2"/>
      <c r="G434" s="2"/>
      <c r="H434" s="2"/>
    </row>
    <row r="435" spans="5:8">
      <c r="E435" s="4"/>
      <c r="F435" s="4"/>
      <c r="G435" s="4"/>
      <c r="H435" s="4"/>
    </row>
    <row r="436" spans="5:8">
      <c r="E436" s="4"/>
      <c r="F436" s="4"/>
      <c r="G436" s="4"/>
      <c r="H436" s="4"/>
    </row>
    <row r="437" spans="5:8">
      <c r="E437" s="4"/>
      <c r="F437" s="4"/>
      <c r="G437" s="4"/>
      <c r="H437" s="4"/>
    </row>
    <row r="438" spans="5:8">
      <c r="E438" s="4"/>
      <c r="F438" s="4"/>
      <c r="G438" s="4"/>
      <c r="H438" s="4"/>
    </row>
    <row r="439" spans="5:8">
      <c r="E439" s="2"/>
      <c r="F439" s="2"/>
      <c r="G439" s="2"/>
      <c r="H439" s="2"/>
    </row>
    <row r="440" spans="5:8">
      <c r="E440" s="2"/>
      <c r="F440" s="2"/>
      <c r="G440" s="2"/>
      <c r="H440" s="2"/>
    </row>
    <row r="441" spans="5:8">
      <c r="E441" s="2"/>
      <c r="F441" s="2"/>
      <c r="G441" s="2"/>
      <c r="H441" s="2"/>
    </row>
    <row r="442" spans="5:8">
      <c r="E442" s="4"/>
      <c r="F442" s="4"/>
      <c r="G442" s="4"/>
      <c r="H442" s="4"/>
    </row>
    <row r="443" spans="5:8">
      <c r="E443" s="2"/>
      <c r="F443" s="2"/>
      <c r="G443" s="2"/>
      <c r="H443" s="2"/>
    </row>
    <row r="444" spans="5:8">
      <c r="E444" s="2"/>
      <c r="F444" s="2"/>
      <c r="G444" s="2"/>
      <c r="H444" s="2"/>
    </row>
    <row r="445" spans="5:8">
      <c r="E445" s="4"/>
      <c r="F445" s="4"/>
      <c r="G445" s="4"/>
      <c r="H445" s="4"/>
    </row>
    <row r="446" spans="5:8">
      <c r="E446" s="2"/>
      <c r="F446" s="2"/>
      <c r="G446" s="2"/>
      <c r="H446" s="2"/>
    </row>
    <row r="447" spans="5:8">
      <c r="E447" s="2"/>
      <c r="F447" s="2"/>
      <c r="G447" s="2"/>
      <c r="H447" s="2"/>
    </row>
    <row r="448" spans="5:8">
      <c r="E448" s="4"/>
      <c r="F448" s="4"/>
      <c r="G448" s="4"/>
      <c r="H448" s="4"/>
    </row>
    <row r="449" spans="5:8">
      <c r="E449" s="4"/>
      <c r="F449" s="4"/>
      <c r="G449" s="4"/>
      <c r="H449" s="4"/>
    </row>
    <row r="450" spans="5:8">
      <c r="E450" s="2"/>
      <c r="F450" s="2"/>
      <c r="G450" s="2"/>
      <c r="H450" s="2"/>
    </row>
    <row r="451" spans="5:8">
      <c r="E451" s="2"/>
      <c r="F451" s="2"/>
      <c r="G451" s="2"/>
      <c r="H451" s="2"/>
    </row>
    <row r="452" spans="5:8">
      <c r="E452" s="2"/>
      <c r="F452" s="2"/>
      <c r="G452" s="2"/>
      <c r="H452" s="2"/>
    </row>
    <row r="453" spans="5:8">
      <c r="E453" s="2"/>
      <c r="F453" s="2"/>
      <c r="G453" s="2"/>
      <c r="H453" s="2"/>
    </row>
    <row r="454" spans="5:8">
      <c r="E454" s="4"/>
      <c r="F454" s="4"/>
      <c r="G454" s="4"/>
      <c r="H454" s="4"/>
    </row>
    <row r="455" spans="5:8">
      <c r="E455" s="2"/>
      <c r="F455" s="2"/>
      <c r="G455" s="2"/>
      <c r="H455" s="2"/>
    </row>
    <row r="456" spans="5:8">
      <c r="E456" s="2"/>
      <c r="F456" s="2"/>
      <c r="G456" s="2"/>
      <c r="H456" s="2"/>
    </row>
    <row r="457" spans="5:8">
      <c r="E457" s="2"/>
      <c r="F457" s="2"/>
      <c r="G457" s="2"/>
      <c r="H457" s="2"/>
    </row>
    <row r="458" spans="5:8">
      <c r="E458" s="2"/>
      <c r="F458" s="2"/>
      <c r="G458" s="2"/>
      <c r="H458" s="2"/>
    </row>
    <row r="459" spans="5:8">
      <c r="E459" s="2"/>
      <c r="F459" s="2"/>
      <c r="G459" s="2"/>
      <c r="H459" s="2"/>
    </row>
    <row r="460" spans="5:8">
      <c r="E460" s="4"/>
      <c r="F460" s="4"/>
      <c r="G460" s="4"/>
      <c r="H460" s="4"/>
    </row>
    <row r="461" spans="5:8">
      <c r="E461" s="2"/>
      <c r="F461" s="2"/>
      <c r="G461" s="2"/>
      <c r="H461" s="2"/>
    </row>
    <row r="462" spans="5:8">
      <c r="E462" s="2"/>
      <c r="F462" s="2"/>
      <c r="G462" s="2"/>
      <c r="H462" s="2"/>
    </row>
    <row r="463" spans="5:8">
      <c r="E463" s="4"/>
      <c r="F463" s="4"/>
      <c r="G463" s="4"/>
      <c r="H463" s="4"/>
    </row>
    <row r="464" spans="5:8">
      <c r="E464" s="2"/>
      <c r="F464" s="2"/>
      <c r="G464" s="2"/>
      <c r="H464" s="2"/>
    </row>
    <row r="465" spans="5:8">
      <c r="E465" s="2"/>
      <c r="F465" s="2"/>
      <c r="G465" s="2"/>
      <c r="H465" s="2"/>
    </row>
    <row r="466" spans="5:8">
      <c r="E466" s="2"/>
      <c r="F466" s="2"/>
      <c r="G466" s="2"/>
      <c r="H466" s="2"/>
    </row>
    <row r="467" spans="5:8">
      <c r="E467" s="2"/>
      <c r="F467" s="2"/>
      <c r="G467" s="2"/>
      <c r="H467" s="2"/>
    </row>
    <row r="468" spans="5:8">
      <c r="E468" s="2"/>
      <c r="F468" s="2"/>
      <c r="G468" s="2"/>
      <c r="H468" s="2"/>
    </row>
    <row r="469" spans="5:8">
      <c r="E469" s="2"/>
      <c r="F469" s="2"/>
      <c r="G469" s="2"/>
      <c r="H469" s="2"/>
    </row>
    <row r="470" spans="5:8">
      <c r="E470" s="2"/>
      <c r="F470" s="2"/>
      <c r="G470" s="2"/>
      <c r="H470" s="2"/>
    </row>
    <row r="471" spans="5:8">
      <c r="E471" s="2"/>
      <c r="F471" s="2"/>
      <c r="G471" s="2"/>
      <c r="H471" s="2"/>
    </row>
    <row r="472" spans="5:8">
      <c r="E472" s="2"/>
      <c r="F472" s="2"/>
      <c r="G472" s="2"/>
      <c r="H472" s="2"/>
    </row>
    <row r="473" spans="5:8">
      <c r="E473" s="4"/>
      <c r="F473" s="4"/>
      <c r="G473" s="4"/>
      <c r="H473" s="4"/>
    </row>
    <row r="474" spans="5:8">
      <c r="E474" s="2"/>
      <c r="F474" s="2"/>
      <c r="G474" s="2"/>
      <c r="H474" s="2"/>
    </row>
    <row r="475" spans="5:8">
      <c r="E475" s="2"/>
      <c r="F475" s="2"/>
      <c r="G475" s="2"/>
      <c r="H475" s="2"/>
    </row>
    <row r="476" spans="5:8">
      <c r="E476" s="4"/>
      <c r="F476" s="4"/>
      <c r="G476" s="4"/>
      <c r="H476" s="4"/>
    </row>
    <row r="477" spans="5:8">
      <c r="E477" s="2"/>
      <c r="F477" s="2"/>
      <c r="G477" s="2"/>
      <c r="H477" s="2"/>
    </row>
    <row r="478" spans="5:8">
      <c r="E478" s="2"/>
      <c r="F478" s="2"/>
      <c r="G478" s="2"/>
      <c r="H478" s="2"/>
    </row>
    <row r="479" spans="5:8">
      <c r="E479" s="2"/>
      <c r="F479" s="2"/>
      <c r="G479" s="2"/>
      <c r="H479" s="2"/>
    </row>
    <row r="480" spans="5:8">
      <c r="E480" s="2"/>
      <c r="F480" s="2"/>
      <c r="G480" s="2"/>
      <c r="H480" s="2"/>
    </row>
    <row r="481" spans="5:8">
      <c r="E481" s="2"/>
      <c r="F481" s="2"/>
      <c r="G481" s="2"/>
      <c r="H481" s="2"/>
    </row>
    <row r="482" spans="5:8">
      <c r="E482" s="2"/>
      <c r="F482" s="2"/>
      <c r="G482" s="2"/>
      <c r="H482" s="2"/>
    </row>
    <row r="483" spans="5:8">
      <c r="E483" s="2"/>
      <c r="F483" s="2"/>
      <c r="G483" s="2"/>
      <c r="H483" s="2"/>
    </row>
    <row r="484" spans="5:8">
      <c r="E484" s="2"/>
      <c r="F484" s="2"/>
      <c r="G484" s="2"/>
      <c r="H484" s="2"/>
    </row>
    <row r="485" spans="5:8">
      <c r="E485" s="4"/>
      <c r="F485" s="4"/>
      <c r="G485" s="4"/>
      <c r="H485" s="4"/>
    </row>
    <row r="486" spans="5:8">
      <c r="E486" s="4"/>
      <c r="F486" s="4"/>
      <c r="G486" s="4"/>
      <c r="H486" s="4"/>
    </row>
    <row r="487" spans="5:8">
      <c r="E487" s="4"/>
      <c r="F487" s="4"/>
      <c r="G487" s="4"/>
      <c r="H487" s="4"/>
    </row>
    <row r="488" spans="5:8">
      <c r="E488" s="2"/>
      <c r="F488" s="2"/>
      <c r="G488" s="2"/>
      <c r="H488" s="2"/>
    </row>
    <row r="489" spans="5:8">
      <c r="E489" s="2"/>
      <c r="F489" s="2"/>
      <c r="G489" s="2"/>
      <c r="H489" s="2"/>
    </row>
    <row r="490" spans="5:8">
      <c r="E490" s="4"/>
      <c r="F490" s="4"/>
      <c r="G490" s="4"/>
      <c r="H490" s="4"/>
    </row>
    <row r="491" spans="5:8">
      <c r="E491" s="2"/>
      <c r="F491" s="2"/>
      <c r="G491" s="2"/>
      <c r="H491" s="2"/>
    </row>
    <row r="492" spans="5:8">
      <c r="E492" s="2"/>
      <c r="F492" s="2"/>
      <c r="G492" s="2"/>
      <c r="H492" s="2"/>
    </row>
    <row r="493" spans="5:8">
      <c r="E493" s="2"/>
      <c r="F493" s="2"/>
      <c r="G493" s="2"/>
      <c r="H493" s="2"/>
    </row>
    <row r="494" spans="5:8">
      <c r="E494" s="2"/>
      <c r="F494" s="2"/>
      <c r="G494" s="2"/>
      <c r="H494" s="2"/>
    </row>
    <row r="495" spans="5:8">
      <c r="E495" s="2"/>
      <c r="F495" s="2"/>
      <c r="G495" s="2"/>
      <c r="H495" s="2"/>
    </row>
    <row r="496" spans="5:8">
      <c r="E496" s="2"/>
      <c r="F496" s="2"/>
      <c r="G496" s="2"/>
      <c r="H496" s="2"/>
    </row>
    <row r="497" spans="5:8">
      <c r="E497" s="2"/>
      <c r="F497" s="2"/>
      <c r="G497" s="2"/>
      <c r="H497" s="2"/>
    </row>
    <row r="498" spans="5:8">
      <c r="E498" s="4"/>
      <c r="F498" s="4"/>
      <c r="G498" s="4"/>
      <c r="H498" s="4"/>
    </row>
    <row r="499" spans="5:8">
      <c r="E499" s="4"/>
      <c r="F499" s="4"/>
      <c r="G499" s="4"/>
      <c r="H499" s="4"/>
    </row>
    <row r="500" spans="5:8">
      <c r="E500" s="2"/>
      <c r="F500" s="2"/>
      <c r="G500" s="2"/>
      <c r="H500" s="2"/>
    </row>
    <row r="501" spans="5:8">
      <c r="E501" s="2"/>
      <c r="F501" s="2"/>
      <c r="G501" s="2"/>
      <c r="H501" s="2"/>
    </row>
    <row r="502" spans="5:8">
      <c r="E502" s="4"/>
      <c r="F502" s="4"/>
      <c r="G502" s="4"/>
      <c r="H502" s="4"/>
    </row>
    <row r="503" spans="5:8">
      <c r="E503" s="2"/>
      <c r="F503" s="2"/>
      <c r="G503" s="2"/>
      <c r="H503" s="2"/>
    </row>
    <row r="504" spans="5:8">
      <c r="E504" s="2"/>
      <c r="F504" s="2"/>
      <c r="G504" s="2"/>
      <c r="H504" s="2"/>
    </row>
    <row r="505" spans="5:8">
      <c r="E505" s="4"/>
      <c r="F505" s="4"/>
      <c r="G505" s="4"/>
      <c r="H505" s="4"/>
    </row>
    <row r="506" spans="5:8">
      <c r="E506" s="4"/>
      <c r="F506" s="4"/>
      <c r="G506" s="4"/>
      <c r="H506" s="4"/>
    </row>
    <row r="507" spans="5:8">
      <c r="E507" s="4"/>
      <c r="F507" s="4"/>
      <c r="G507" s="4"/>
      <c r="H507" s="4"/>
    </row>
    <row r="508" spans="5:8">
      <c r="E508" s="4"/>
      <c r="F508" s="4"/>
      <c r="G508" s="4"/>
      <c r="H508" s="4"/>
    </row>
    <row r="509" spans="5:8">
      <c r="E509" s="4"/>
      <c r="F509" s="4"/>
      <c r="G509" s="4"/>
      <c r="H509" s="4"/>
    </row>
    <row r="510" spans="5:8">
      <c r="E510" s="2"/>
      <c r="F510" s="2"/>
      <c r="G510" s="2"/>
      <c r="H510" s="2"/>
    </row>
    <row r="511" spans="5:8">
      <c r="E511" s="2"/>
      <c r="F511" s="2"/>
      <c r="G511" s="2"/>
      <c r="H511" s="2"/>
    </row>
    <row r="512" spans="5:8">
      <c r="E512" s="2"/>
      <c r="F512" s="2"/>
      <c r="G512" s="2"/>
      <c r="H512" s="2"/>
    </row>
    <row r="513" spans="5:8">
      <c r="E513" s="2"/>
      <c r="F513" s="2"/>
      <c r="G513" s="2"/>
      <c r="H513" s="2"/>
    </row>
    <row r="514" spans="5:8">
      <c r="E514" s="2"/>
      <c r="F514" s="2"/>
      <c r="G514" s="2"/>
      <c r="H514" s="2"/>
    </row>
    <row r="515" spans="5:8">
      <c r="E515" s="2"/>
      <c r="F515" s="2"/>
      <c r="G515" s="2"/>
      <c r="H515" s="2"/>
    </row>
    <row r="516" spans="5:8">
      <c r="E516" s="2"/>
      <c r="F516" s="2"/>
      <c r="G516" s="2"/>
      <c r="H516" s="2"/>
    </row>
    <row r="517" spans="5:8">
      <c r="E517" s="2"/>
      <c r="F517" s="2"/>
      <c r="G517" s="2"/>
      <c r="H517" s="2"/>
    </row>
    <row r="518" spans="5:8">
      <c r="E518" s="2"/>
      <c r="F518" s="2"/>
      <c r="G518" s="2"/>
      <c r="H518" s="2"/>
    </row>
    <row r="519" spans="5:8">
      <c r="E519" s="2"/>
      <c r="F519" s="2"/>
      <c r="G519" s="2"/>
      <c r="H519" s="2"/>
    </row>
    <row r="520" spans="5:8">
      <c r="E520" s="2"/>
      <c r="F520" s="2"/>
      <c r="G520" s="2"/>
      <c r="H520" s="2"/>
    </row>
    <row r="521" spans="5:8">
      <c r="E521" s="2"/>
      <c r="F521" s="2"/>
      <c r="G521" s="2"/>
      <c r="H521" s="2"/>
    </row>
    <row r="522" spans="5:8">
      <c r="E522" s="2"/>
      <c r="F522" s="2"/>
      <c r="G522" s="2"/>
      <c r="H522" s="2"/>
    </row>
    <row r="523" spans="5:8">
      <c r="E523" s="2"/>
      <c r="F523" s="2"/>
      <c r="G523" s="2"/>
      <c r="H523" s="2"/>
    </row>
    <row r="524" spans="5:8">
      <c r="E524" s="2"/>
      <c r="F524" s="2"/>
      <c r="G524" s="2"/>
      <c r="H524" s="2"/>
    </row>
    <row r="525" spans="5:8">
      <c r="E525" s="2"/>
      <c r="F525" s="2"/>
      <c r="G525" s="2"/>
      <c r="H525" s="2"/>
    </row>
    <row r="526" spans="5:8">
      <c r="E526" s="2"/>
      <c r="F526" s="2"/>
      <c r="G526" s="2"/>
      <c r="H526" s="2"/>
    </row>
    <row r="527" spans="5:8">
      <c r="E527" s="2"/>
      <c r="F527" s="2"/>
      <c r="G527" s="2"/>
      <c r="H527" s="2"/>
    </row>
    <row r="528" spans="5:8">
      <c r="E528" s="2"/>
      <c r="F528" s="2"/>
      <c r="G528" s="2"/>
      <c r="H528" s="2"/>
    </row>
    <row r="529" spans="5:8">
      <c r="E529" s="2"/>
      <c r="F529" s="2"/>
      <c r="G529" s="2"/>
      <c r="H529" s="2"/>
    </row>
    <row r="530" spans="5:8">
      <c r="E530" s="2"/>
      <c r="F530" s="2"/>
      <c r="G530" s="2"/>
      <c r="H530" s="2"/>
    </row>
    <row r="531" spans="5:8">
      <c r="E531" s="2"/>
      <c r="F531" s="2"/>
      <c r="G531" s="2"/>
      <c r="H531" s="2"/>
    </row>
    <row r="532" spans="5:8">
      <c r="E532" s="2"/>
      <c r="F532" s="2"/>
      <c r="G532" s="2"/>
      <c r="H532" s="2"/>
    </row>
    <row r="533" spans="5:8">
      <c r="E533" s="2"/>
      <c r="F533" s="2"/>
      <c r="G533" s="2"/>
      <c r="H533" s="2"/>
    </row>
    <row r="534" spans="5:8">
      <c r="E534" s="2"/>
      <c r="F534" s="2"/>
      <c r="G534" s="2"/>
      <c r="H534" s="2"/>
    </row>
    <row r="535" spans="5:8">
      <c r="E535" s="2"/>
      <c r="F535" s="2"/>
      <c r="G535" s="2"/>
      <c r="H535" s="2"/>
    </row>
    <row r="536" spans="5:8">
      <c r="E536" s="2"/>
      <c r="F536" s="2"/>
      <c r="G536" s="2"/>
      <c r="H536" s="2"/>
    </row>
    <row r="537" spans="5:8">
      <c r="E537" s="2"/>
      <c r="F537" s="2"/>
      <c r="G537" s="2"/>
      <c r="H537" s="2"/>
    </row>
    <row r="538" spans="5:8">
      <c r="E538" s="2"/>
      <c r="F538" s="2"/>
      <c r="G538" s="2"/>
      <c r="H538" s="2"/>
    </row>
    <row r="539" spans="5:8">
      <c r="E539" s="2"/>
      <c r="F539" s="2"/>
      <c r="G539" s="2"/>
      <c r="H539" s="2"/>
    </row>
    <row r="540" spans="5:8">
      <c r="E540" s="2"/>
      <c r="F540" s="2"/>
      <c r="G540" s="2"/>
      <c r="H540" s="2"/>
    </row>
    <row r="541" spans="5:8">
      <c r="E541" s="2"/>
      <c r="F541" s="2"/>
      <c r="G541" s="2"/>
      <c r="H541" s="2"/>
    </row>
    <row r="542" spans="5:8">
      <c r="E542" s="4"/>
      <c r="F542" s="4"/>
      <c r="G542" s="4"/>
      <c r="H542" s="4"/>
    </row>
    <row r="543" spans="5:8">
      <c r="E543" s="2"/>
      <c r="F543" s="2"/>
      <c r="G543" s="2"/>
      <c r="H543" s="2"/>
    </row>
    <row r="544" spans="5:8">
      <c r="E544" s="4"/>
      <c r="F544" s="4"/>
      <c r="G544" s="4"/>
      <c r="H544" s="4"/>
    </row>
    <row r="545" spans="5:8">
      <c r="E545" s="2"/>
      <c r="F545" s="2"/>
      <c r="G545" s="2"/>
      <c r="H545" s="2"/>
    </row>
    <row r="546" spans="5:8">
      <c r="E546" s="2"/>
      <c r="F546" s="2"/>
      <c r="G546" s="2"/>
      <c r="H546" s="2"/>
    </row>
    <row r="547" spans="5:8">
      <c r="E547" s="4"/>
      <c r="F547" s="4"/>
      <c r="G547" s="4"/>
      <c r="H547" s="4"/>
    </row>
    <row r="548" spans="5:8">
      <c r="E548" s="2"/>
      <c r="F548" s="2"/>
      <c r="G548" s="2"/>
      <c r="H548" s="2"/>
    </row>
    <row r="549" spans="5:8">
      <c r="E549" s="2"/>
      <c r="F549" s="2"/>
      <c r="G549" s="2"/>
      <c r="H549" s="2"/>
    </row>
    <row r="550" spans="5:8">
      <c r="E550" s="2"/>
      <c r="F550" s="2"/>
      <c r="G550" s="2"/>
      <c r="H550" s="2"/>
    </row>
    <row r="551" spans="5:8">
      <c r="E551" s="2"/>
      <c r="F551" s="2"/>
      <c r="G551" s="2"/>
      <c r="H551" s="2"/>
    </row>
    <row r="552" spans="5:8">
      <c r="E552" s="4"/>
      <c r="F552" s="4"/>
      <c r="G552" s="4"/>
      <c r="H552" s="4"/>
    </row>
    <row r="553" spans="5:8">
      <c r="E553" s="2"/>
      <c r="F553" s="2"/>
      <c r="G553" s="2"/>
      <c r="H553" s="2"/>
    </row>
    <row r="554" spans="5:8">
      <c r="E554" s="2"/>
      <c r="F554" s="2"/>
      <c r="G554" s="2"/>
      <c r="H554" s="2"/>
    </row>
    <row r="555" spans="5:8">
      <c r="E555" s="2"/>
      <c r="F555" s="2"/>
      <c r="G555" s="2"/>
      <c r="H555" s="2"/>
    </row>
    <row r="556" spans="5:8">
      <c r="E556" s="4"/>
      <c r="F556" s="4"/>
      <c r="G556" s="4"/>
      <c r="H556" s="4"/>
    </row>
    <row r="557" spans="5:8">
      <c r="E557" s="2"/>
      <c r="F557" s="2"/>
      <c r="G557" s="2"/>
      <c r="H557" s="2"/>
    </row>
    <row r="558" spans="5:8">
      <c r="E558" s="2"/>
      <c r="F558" s="2"/>
      <c r="G558" s="2"/>
      <c r="H558" s="2"/>
    </row>
    <row r="559" spans="5:8">
      <c r="E559" s="4"/>
      <c r="F559" s="4"/>
      <c r="G559" s="4"/>
      <c r="H559" s="4"/>
    </row>
    <row r="560" spans="5:8">
      <c r="E560" s="2"/>
      <c r="F560" s="2"/>
      <c r="G560" s="2"/>
      <c r="H560" s="2"/>
    </row>
    <row r="561" spans="5:8">
      <c r="E561" s="2"/>
      <c r="F561" s="2"/>
      <c r="G561" s="2"/>
      <c r="H561" s="2"/>
    </row>
    <row r="562" spans="5:8">
      <c r="E562" s="2"/>
      <c r="F562" s="2"/>
      <c r="G562" s="2"/>
      <c r="H562" s="2"/>
    </row>
    <row r="563" spans="5:8">
      <c r="E563" s="2"/>
      <c r="F563" s="2"/>
      <c r="G563" s="2"/>
      <c r="H563" s="2"/>
    </row>
    <row r="564" spans="5:8">
      <c r="E564" s="2"/>
      <c r="F564" s="2"/>
      <c r="G564" s="2"/>
      <c r="H564" s="2"/>
    </row>
    <row r="565" spans="5:8">
      <c r="E565" s="2"/>
      <c r="F565" s="2"/>
      <c r="G565" s="2"/>
      <c r="H565" s="2"/>
    </row>
    <row r="566" spans="5:8">
      <c r="E566" s="2"/>
      <c r="F566" s="2"/>
      <c r="G566" s="2"/>
      <c r="H566" s="2"/>
    </row>
    <row r="567" spans="5:8">
      <c r="E567" s="2"/>
      <c r="F567" s="2"/>
      <c r="G567" s="2"/>
      <c r="H567" s="2"/>
    </row>
    <row r="568" spans="5:8">
      <c r="E568" s="4"/>
      <c r="F568" s="4"/>
      <c r="G568" s="4"/>
      <c r="H568" s="4"/>
    </row>
    <row r="569" spans="5:8">
      <c r="E569" s="2"/>
      <c r="F569" s="2"/>
      <c r="G569" s="2"/>
      <c r="H569" s="2"/>
    </row>
    <row r="570" spans="5:8">
      <c r="E570" s="2"/>
      <c r="F570" s="2"/>
      <c r="G570" s="2"/>
      <c r="H570" s="2"/>
    </row>
    <row r="571" spans="5:8">
      <c r="E571" s="4"/>
      <c r="F571" s="4"/>
      <c r="G571" s="4"/>
      <c r="H571" s="4"/>
    </row>
    <row r="572" spans="5:8">
      <c r="E572" s="2"/>
      <c r="F572" s="2"/>
      <c r="G572" s="2"/>
      <c r="H572" s="2"/>
    </row>
    <row r="573" spans="5:8">
      <c r="E573" s="2"/>
      <c r="F573" s="2"/>
      <c r="G573" s="2"/>
      <c r="H573" s="2"/>
    </row>
    <row r="574" spans="5:8">
      <c r="E574" s="2"/>
      <c r="F574" s="2"/>
      <c r="G574" s="2"/>
      <c r="H574" s="2"/>
    </row>
    <row r="575" spans="5:8">
      <c r="E575" s="2"/>
      <c r="F575" s="2"/>
      <c r="G575" s="2"/>
      <c r="H575" s="2"/>
    </row>
    <row r="576" spans="5:8">
      <c r="E576" s="2"/>
      <c r="F576" s="2"/>
      <c r="G576" s="2"/>
      <c r="H576" s="2"/>
    </row>
    <row r="577" spans="5:8">
      <c r="E577" s="2"/>
      <c r="F577" s="2"/>
      <c r="G577" s="2"/>
      <c r="H577" s="2"/>
    </row>
    <row r="578" spans="5:8">
      <c r="E578" s="2"/>
      <c r="F578" s="2"/>
      <c r="G578" s="2"/>
      <c r="H578" s="2"/>
    </row>
    <row r="579" spans="5:8">
      <c r="E579" s="4"/>
      <c r="F579" s="4"/>
      <c r="G579" s="4"/>
      <c r="H579" s="4"/>
    </row>
    <row r="580" spans="5:8">
      <c r="E580" s="2"/>
      <c r="F580" s="2"/>
      <c r="G580" s="2"/>
      <c r="H580" s="2"/>
    </row>
    <row r="581" spans="5:8">
      <c r="E581" s="2"/>
      <c r="F581" s="2"/>
      <c r="G581" s="2"/>
      <c r="H581" s="2"/>
    </row>
    <row r="582" spans="5:8">
      <c r="E582" s="4"/>
      <c r="F582" s="4"/>
      <c r="G582" s="4"/>
      <c r="H582" s="4"/>
    </row>
    <row r="583" spans="5:8">
      <c r="E583" s="2"/>
      <c r="F583" s="2"/>
      <c r="G583" s="2"/>
      <c r="H583" s="2"/>
    </row>
    <row r="584" spans="5:8">
      <c r="E584" s="2"/>
      <c r="F584" s="2"/>
      <c r="G584" s="2"/>
      <c r="H584" s="2"/>
    </row>
    <row r="585" spans="5:8">
      <c r="E585" s="2"/>
      <c r="F585" s="2"/>
      <c r="G585" s="2"/>
      <c r="H585" s="2"/>
    </row>
    <row r="586" spans="5:8">
      <c r="E586" s="2"/>
      <c r="F586" s="2"/>
      <c r="G586" s="2"/>
      <c r="H586" s="2"/>
    </row>
    <row r="587" spans="5:8">
      <c r="E587" s="2"/>
      <c r="F587" s="2"/>
      <c r="G587" s="2"/>
      <c r="H587" s="2"/>
    </row>
    <row r="588" spans="5:8">
      <c r="E588" s="4"/>
      <c r="F588" s="4"/>
      <c r="G588" s="4"/>
      <c r="H588" s="4"/>
    </row>
    <row r="589" spans="5:8">
      <c r="E589" s="4"/>
      <c r="F589" s="4"/>
      <c r="G589" s="4"/>
      <c r="H589" s="4"/>
    </row>
    <row r="590" spans="5:8">
      <c r="E590" s="4"/>
      <c r="F590" s="4"/>
      <c r="G590" s="4"/>
      <c r="H590" s="4"/>
    </row>
    <row r="591" spans="5:8">
      <c r="E591" s="4"/>
      <c r="F591" s="4"/>
      <c r="G591" s="4"/>
      <c r="H591" s="4"/>
    </row>
    <row r="592" spans="5:8">
      <c r="E592" s="2"/>
      <c r="F592" s="2"/>
      <c r="G592" s="2"/>
      <c r="H592" s="2"/>
    </row>
    <row r="593" spans="5:8">
      <c r="E593" s="2"/>
      <c r="F593" s="2"/>
      <c r="G593" s="2"/>
      <c r="H593" s="2"/>
    </row>
    <row r="594" spans="5:8">
      <c r="E594" s="2"/>
      <c r="F594" s="2"/>
      <c r="G594" s="2"/>
      <c r="H594" s="2"/>
    </row>
    <row r="595" spans="5:8">
      <c r="E595" s="2"/>
      <c r="F595" s="2"/>
      <c r="G595" s="2"/>
      <c r="H595" s="2"/>
    </row>
    <row r="596" spans="5:8">
      <c r="E596" s="2"/>
      <c r="F596" s="2"/>
      <c r="G596" s="2"/>
      <c r="H596" s="2"/>
    </row>
    <row r="597" spans="5:8">
      <c r="E597" s="4"/>
      <c r="F597" s="4"/>
      <c r="G597" s="4"/>
      <c r="H597" s="4"/>
    </row>
    <row r="598" spans="5:8">
      <c r="E598" s="2"/>
      <c r="F598" s="2"/>
      <c r="G598" s="2"/>
      <c r="H598" s="2"/>
    </row>
    <row r="599" spans="5:8">
      <c r="E599" s="2"/>
      <c r="F599" s="2"/>
      <c r="G599" s="2"/>
      <c r="H599" s="2"/>
    </row>
    <row r="600" spans="5:8">
      <c r="E600" s="4"/>
      <c r="F600" s="4"/>
      <c r="G600" s="4"/>
      <c r="H600" s="4"/>
    </row>
    <row r="601" spans="5:8">
      <c r="E601" s="2"/>
      <c r="F601" s="2"/>
      <c r="G601" s="2"/>
      <c r="H601" s="2"/>
    </row>
    <row r="602" spans="5:8">
      <c r="E602" s="2"/>
      <c r="F602" s="2"/>
      <c r="G602" s="2"/>
      <c r="H602" s="2"/>
    </row>
    <row r="603" spans="5:8">
      <c r="E603" s="4"/>
      <c r="F603" s="4"/>
      <c r="G603" s="4"/>
      <c r="H603" s="4"/>
    </row>
    <row r="604" spans="5:8">
      <c r="E604" s="2"/>
      <c r="F604" s="2"/>
      <c r="G604" s="2"/>
      <c r="H604" s="2"/>
    </row>
    <row r="605" spans="5:8">
      <c r="E605" s="2"/>
      <c r="F605" s="2"/>
      <c r="G605" s="2"/>
      <c r="H605" s="2"/>
    </row>
    <row r="606" spans="5:8">
      <c r="E606" s="2"/>
      <c r="F606" s="2"/>
      <c r="G606" s="2"/>
      <c r="H606" s="2"/>
    </row>
    <row r="607" spans="5:8">
      <c r="E607" s="2"/>
      <c r="F607" s="2"/>
      <c r="G607" s="2"/>
      <c r="H607" s="2"/>
    </row>
    <row r="608" spans="5:8">
      <c r="E608" s="2"/>
      <c r="F608" s="2"/>
      <c r="G608" s="2"/>
      <c r="H608" s="2"/>
    </row>
    <row r="609" spans="5:8">
      <c r="E609" s="2"/>
      <c r="F609" s="2"/>
      <c r="G609" s="2"/>
      <c r="H609" s="2"/>
    </row>
    <row r="610" spans="5:8">
      <c r="E610" s="2"/>
      <c r="F610" s="2"/>
      <c r="G610" s="2"/>
      <c r="H610" s="2"/>
    </row>
    <row r="611" spans="5:8">
      <c r="E611" s="2"/>
      <c r="F611" s="2"/>
      <c r="G611" s="2"/>
      <c r="H611" s="2"/>
    </row>
    <row r="612" spans="5:8">
      <c r="E612" s="4"/>
      <c r="F612" s="4"/>
      <c r="G612" s="4"/>
      <c r="H612" s="4"/>
    </row>
    <row r="613" spans="5:8">
      <c r="E613" s="2"/>
      <c r="F613" s="2"/>
      <c r="G613" s="2"/>
      <c r="H613" s="2"/>
    </row>
    <row r="614" spans="5:8">
      <c r="E614" s="2"/>
      <c r="F614" s="2"/>
      <c r="G614" s="2"/>
      <c r="H614" s="2"/>
    </row>
    <row r="615" spans="5:8">
      <c r="E615" s="2"/>
      <c r="F615" s="2"/>
      <c r="G615" s="2"/>
      <c r="H615" s="2"/>
    </row>
    <row r="616" spans="5:8">
      <c r="E616" s="4"/>
      <c r="F616" s="4"/>
      <c r="G616" s="4"/>
      <c r="H616" s="4"/>
    </row>
    <row r="617" spans="5:8">
      <c r="E617" s="4"/>
      <c r="F617" s="4"/>
      <c r="G617" s="4"/>
      <c r="H617" s="4"/>
    </row>
    <row r="618" spans="5:8">
      <c r="E618" s="2"/>
      <c r="F618" s="2"/>
      <c r="G618" s="2"/>
      <c r="H618" s="2"/>
    </row>
    <row r="619" spans="5:8">
      <c r="E619" s="2"/>
      <c r="F619" s="2"/>
      <c r="G619" s="2"/>
      <c r="H619" s="2"/>
    </row>
    <row r="620" spans="5:8">
      <c r="E620" s="2"/>
      <c r="F620" s="2"/>
      <c r="G620" s="2"/>
      <c r="H620" s="2"/>
    </row>
    <row r="621" spans="5:8">
      <c r="E621" s="2"/>
      <c r="F621" s="2"/>
      <c r="G621" s="2"/>
      <c r="H621" s="2"/>
    </row>
    <row r="622" spans="5:8">
      <c r="E622" s="2"/>
      <c r="F622" s="2"/>
      <c r="G622" s="2"/>
      <c r="H622" s="2"/>
    </row>
    <row r="623" spans="5:8">
      <c r="E623" s="4"/>
      <c r="F623" s="4"/>
      <c r="G623" s="4"/>
      <c r="H623" s="4"/>
    </row>
    <row r="624" spans="5:8">
      <c r="E624" s="2"/>
      <c r="F624" s="2"/>
      <c r="G624" s="2"/>
      <c r="H624" s="2"/>
    </row>
    <row r="625" spans="5:8">
      <c r="E625" s="2"/>
      <c r="F625" s="2"/>
      <c r="G625" s="2"/>
      <c r="H625" s="2"/>
    </row>
    <row r="626" spans="5:8">
      <c r="E626" s="4"/>
      <c r="F626" s="4"/>
      <c r="G626" s="4"/>
      <c r="H626" s="4"/>
    </row>
    <row r="627" spans="5:8">
      <c r="E627" s="2"/>
      <c r="F627" s="2"/>
      <c r="G627" s="2"/>
      <c r="H627" s="2"/>
    </row>
    <row r="628" spans="5:8">
      <c r="E628" s="2"/>
      <c r="F628" s="2"/>
      <c r="G628" s="2"/>
      <c r="H628" s="2"/>
    </row>
    <row r="629" spans="5:8">
      <c r="E629" s="2"/>
      <c r="F629" s="2"/>
      <c r="G629" s="2"/>
      <c r="H629" s="2"/>
    </row>
    <row r="630" spans="5:8">
      <c r="E630" s="2"/>
      <c r="F630" s="2"/>
      <c r="G630" s="2"/>
      <c r="H630" s="2"/>
    </row>
    <row r="631" spans="5:8">
      <c r="E631" s="2"/>
      <c r="F631" s="2"/>
      <c r="G631" s="2"/>
      <c r="H631" s="2"/>
    </row>
    <row r="632" spans="5:8">
      <c r="E632" s="2"/>
      <c r="F632" s="2"/>
      <c r="G632" s="2"/>
      <c r="H632" s="2"/>
    </row>
    <row r="633" spans="5:8">
      <c r="E633" s="2"/>
      <c r="F633" s="2"/>
      <c r="G633" s="2"/>
      <c r="H633" s="2"/>
    </row>
    <row r="634" spans="5:8">
      <c r="E634" s="2"/>
      <c r="F634" s="2"/>
      <c r="G634" s="2"/>
      <c r="H634" s="2"/>
    </row>
    <row r="635" spans="5:8">
      <c r="E635" s="2"/>
      <c r="F635" s="2"/>
      <c r="G635" s="2"/>
      <c r="H635" s="2"/>
    </row>
    <row r="636" spans="5:8">
      <c r="E636" s="4"/>
      <c r="F636" s="4"/>
      <c r="G636" s="4"/>
      <c r="H636" s="4"/>
    </row>
    <row r="637" spans="5:8">
      <c r="E637" s="2"/>
      <c r="F637" s="2"/>
      <c r="G637" s="2"/>
      <c r="H637" s="2"/>
    </row>
    <row r="638" spans="5:8">
      <c r="E638" s="2"/>
      <c r="F638" s="2"/>
      <c r="G638" s="2"/>
      <c r="H638" s="2"/>
    </row>
    <row r="639" spans="5:8">
      <c r="E639" s="2"/>
      <c r="F639" s="2"/>
      <c r="G639" s="2"/>
      <c r="H639" s="2"/>
    </row>
    <row r="640" spans="5:8">
      <c r="E640" s="2"/>
      <c r="F640" s="2"/>
      <c r="G640" s="2"/>
      <c r="H640" s="2"/>
    </row>
    <row r="641" spans="5:8">
      <c r="E641" s="4"/>
      <c r="F641" s="4"/>
      <c r="G641" s="4"/>
      <c r="H641" s="4"/>
    </row>
    <row r="642" spans="5:8">
      <c r="E642" s="2"/>
      <c r="F642" s="2"/>
      <c r="G642" s="2"/>
      <c r="H642" s="2"/>
    </row>
    <row r="643" spans="5:8">
      <c r="E643" s="2"/>
      <c r="F643" s="2"/>
      <c r="G643" s="2"/>
      <c r="H643" s="2"/>
    </row>
    <row r="644" spans="5:8">
      <c r="E644" s="2"/>
      <c r="F644" s="2"/>
      <c r="G644" s="2"/>
      <c r="H644" s="2"/>
    </row>
    <row r="645" spans="5:8">
      <c r="E645" s="2"/>
      <c r="F645" s="2"/>
      <c r="G645" s="2"/>
      <c r="H645" s="2"/>
    </row>
    <row r="646" spans="5:8">
      <c r="E646" s="2"/>
      <c r="F646" s="2"/>
      <c r="G646" s="2"/>
      <c r="H646" s="2"/>
    </row>
    <row r="647" spans="5:8">
      <c r="E647" s="2"/>
      <c r="F647" s="2"/>
      <c r="G647" s="2"/>
      <c r="H647" s="2"/>
    </row>
    <row r="648" spans="5:8">
      <c r="E648" s="2"/>
      <c r="F648" s="2"/>
      <c r="G648" s="2"/>
      <c r="H648" s="2"/>
    </row>
    <row r="649" spans="5:8">
      <c r="E649" s="2"/>
      <c r="F649" s="2"/>
      <c r="G649" s="2"/>
      <c r="H649" s="2"/>
    </row>
    <row r="650" spans="5:8">
      <c r="E650" s="2"/>
      <c r="F650" s="2"/>
      <c r="G650" s="2"/>
      <c r="H650" s="2"/>
    </row>
    <row r="651" spans="5:8">
      <c r="E651" s="2"/>
      <c r="F651" s="2"/>
      <c r="G651" s="2"/>
      <c r="H651" s="2"/>
    </row>
    <row r="652" spans="5:8">
      <c r="E652" s="2"/>
      <c r="F652" s="2"/>
      <c r="G652" s="2"/>
      <c r="H652" s="2"/>
    </row>
    <row r="653" spans="5:8">
      <c r="E653" s="2"/>
      <c r="F653" s="2"/>
      <c r="G653" s="2"/>
      <c r="H653" s="2"/>
    </row>
    <row r="654" spans="5:8">
      <c r="E654" s="2"/>
      <c r="F654" s="2"/>
      <c r="G654" s="2"/>
      <c r="H654" s="2"/>
    </row>
    <row r="655" spans="5:8">
      <c r="E655" s="4"/>
      <c r="F655" s="4"/>
      <c r="G655" s="4"/>
      <c r="H655" s="4"/>
    </row>
    <row r="656" spans="5:8">
      <c r="E656" s="4"/>
      <c r="F656" s="4"/>
      <c r="G656" s="4"/>
      <c r="H656" s="4"/>
    </row>
    <row r="657" spans="5:8">
      <c r="E657" s="4"/>
      <c r="F657" s="4"/>
      <c r="G657" s="4"/>
      <c r="H657" s="4"/>
    </row>
    <row r="658" spans="5:8">
      <c r="E658" s="4"/>
      <c r="F658" s="4"/>
      <c r="G658" s="4"/>
      <c r="H658" s="4"/>
    </row>
    <row r="659" spans="5:8">
      <c r="E659" s="2"/>
      <c r="F659" s="2"/>
      <c r="G659" s="2"/>
      <c r="H659" s="2"/>
    </row>
    <row r="660" spans="5:8">
      <c r="E660" s="2"/>
      <c r="F660" s="2"/>
      <c r="G660" s="2"/>
      <c r="H660" s="2"/>
    </row>
    <row r="661" spans="5:8">
      <c r="E661" s="2"/>
      <c r="F661" s="2"/>
      <c r="G661" s="2"/>
      <c r="H661" s="2"/>
    </row>
    <row r="662" spans="5:8">
      <c r="E662" s="2"/>
      <c r="F662" s="2"/>
      <c r="G662" s="2"/>
      <c r="H662" s="2"/>
    </row>
    <row r="663" spans="5:8">
      <c r="E663" s="2"/>
      <c r="F663" s="2"/>
      <c r="G663" s="2"/>
      <c r="H663" s="2"/>
    </row>
    <row r="664" spans="5:8">
      <c r="E664" s="2"/>
      <c r="F664" s="2"/>
      <c r="G664" s="2"/>
      <c r="H664" s="2"/>
    </row>
    <row r="665" spans="5:8">
      <c r="E665" s="2"/>
      <c r="F665" s="2"/>
      <c r="G665" s="2"/>
      <c r="H665" s="2"/>
    </row>
    <row r="666" spans="5:8">
      <c r="E666" s="2"/>
      <c r="F666" s="2"/>
      <c r="G666" s="2"/>
      <c r="H666" s="2"/>
    </row>
    <row r="667" spans="5:8">
      <c r="E667" s="4"/>
      <c r="F667" s="4"/>
      <c r="G667" s="4"/>
      <c r="H667" s="4"/>
    </row>
    <row r="668" spans="5:8">
      <c r="E668" s="4"/>
      <c r="F668" s="4"/>
      <c r="G668" s="4"/>
      <c r="H668" s="4"/>
    </row>
    <row r="669" spans="5:8">
      <c r="E669" s="4"/>
      <c r="F669" s="4"/>
      <c r="G669" s="4"/>
      <c r="H669" s="4"/>
    </row>
    <row r="670" spans="5:8">
      <c r="E670" s="4"/>
      <c r="F670" s="4"/>
      <c r="G670" s="4"/>
      <c r="H670" s="4"/>
    </row>
    <row r="671" spans="5:8">
      <c r="E671" s="4"/>
      <c r="F671" s="4"/>
      <c r="G671" s="4"/>
      <c r="H671" s="4"/>
    </row>
    <row r="672" spans="5:8">
      <c r="E672" s="4"/>
      <c r="F672" s="4"/>
      <c r="G672" s="4"/>
      <c r="H672" s="4"/>
    </row>
    <row r="673" spans="5:8">
      <c r="E673" s="4"/>
      <c r="F673" s="4"/>
      <c r="G673" s="4"/>
      <c r="H673" s="4"/>
    </row>
    <row r="674" spans="5:8">
      <c r="E674" s="2"/>
      <c r="F674" s="2"/>
      <c r="G674" s="2"/>
      <c r="H674" s="2"/>
    </row>
    <row r="675" spans="5:8">
      <c r="E675" s="2"/>
      <c r="F675" s="2"/>
      <c r="G675" s="2"/>
      <c r="H675" s="2"/>
    </row>
    <row r="676" spans="5:8">
      <c r="E676" s="2"/>
      <c r="F676" s="2"/>
      <c r="G676" s="2"/>
      <c r="H676" s="2"/>
    </row>
    <row r="677" spans="5:8">
      <c r="E677" s="2"/>
      <c r="F677" s="2"/>
      <c r="G677" s="2"/>
      <c r="H677" s="2"/>
    </row>
    <row r="678" spans="5:8">
      <c r="E678" s="4"/>
      <c r="F678" s="4"/>
      <c r="G678" s="4"/>
      <c r="H678" s="4"/>
    </row>
    <row r="679" spans="5:8">
      <c r="E679" s="2"/>
      <c r="F679" s="2"/>
      <c r="G679" s="2"/>
      <c r="H679" s="2"/>
    </row>
    <row r="680" spans="5:8">
      <c r="E680" s="2"/>
      <c r="F680" s="2"/>
      <c r="G680" s="2"/>
      <c r="H680" s="2"/>
    </row>
    <row r="681" spans="5:8">
      <c r="E681" s="2"/>
      <c r="F681" s="2"/>
      <c r="G681" s="2"/>
      <c r="H681" s="2"/>
    </row>
    <row r="682" spans="5:8">
      <c r="E682" s="2"/>
      <c r="F682" s="2"/>
      <c r="G682" s="2"/>
      <c r="H682" s="2"/>
    </row>
    <row r="683" spans="5:8">
      <c r="E683" s="4"/>
      <c r="F683" s="4"/>
      <c r="G683" s="4"/>
      <c r="H683" s="4"/>
    </row>
    <row r="684" spans="5:8">
      <c r="E684" s="4"/>
      <c r="F684" s="4"/>
      <c r="G684" s="4"/>
      <c r="H684" s="4"/>
    </row>
    <row r="685" spans="5:8">
      <c r="E685" s="2"/>
      <c r="F685" s="2"/>
      <c r="G685" s="2"/>
      <c r="H685" s="2"/>
    </row>
    <row r="686" spans="5:8">
      <c r="E686" s="2"/>
      <c r="F686" s="2"/>
      <c r="G686" s="2"/>
      <c r="H686" s="2"/>
    </row>
    <row r="687" spans="5:8">
      <c r="E687" s="4"/>
      <c r="F687" s="4"/>
      <c r="G687" s="4"/>
      <c r="H687" s="4"/>
    </row>
    <row r="688" spans="5:8">
      <c r="E688" s="2"/>
      <c r="F688" s="2"/>
      <c r="G688" s="2"/>
      <c r="H688" s="2"/>
    </row>
    <row r="689" spans="5:8">
      <c r="E689" s="2"/>
      <c r="F689" s="2"/>
      <c r="G689" s="2"/>
      <c r="H689" s="2"/>
    </row>
    <row r="690" spans="5:8">
      <c r="E690" s="4"/>
      <c r="F690" s="4"/>
      <c r="G690" s="4"/>
      <c r="H690" s="4"/>
    </row>
    <row r="691" spans="5:8">
      <c r="E691" s="2"/>
      <c r="F691" s="2"/>
      <c r="G691" s="2"/>
      <c r="H691" s="2"/>
    </row>
    <row r="692" spans="5:8">
      <c r="E692" s="2"/>
      <c r="F692" s="2"/>
      <c r="G692" s="2"/>
      <c r="H692" s="2"/>
    </row>
    <row r="693" spans="5:8">
      <c r="E693" s="1"/>
      <c r="F693" s="1"/>
      <c r="G693" s="1"/>
      <c r="H693" s="1"/>
    </row>
    <row r="694" spans="5:8">
      <c r="E694" s="1"/>
      <c r="F694" s="1"/>
      <c r="G694" s="1"/>
      <c r="H694" s="1"/>
    </row>
    <row r="695" spans="5:8">
      <c r="E695" s="1"/>
      <c r="F695" s="1"/>
      <c r="G695" s="1"/>
      <c r="H695" s="1"/>
    </row>
    <row r="696" spans="5:8">
      <c r="E696" s="1"/>
      <c r="F696" s="1"/>
      <c r="G696" s="1"/>
      <c r="H696" s="1"/>
    </row>
    <row r="697" spans="5:8">
      <c r="E697" s="1"/>
      <c r="F697" s="1"/>
      <c r="G697" s="1"/>
      <c r="H697" s="1"/>
    </row>
    <row r="698" spans="5:8">
      <c r="E698" s="2"/>
      <c r="F698" s="2"/>
      <c r="G698" s="2"/>
      <c r="H698" s="2"/>
    </row>
    <row r="699" spans="5:8">
      <c r="E699" s="4"/>
      <c r="F699" s="4"/>
      <c r="G699" s="4"/>
      <c r="H699" s="4"/>
    </row>
    <row r="700" spans="5:8">
      <c r="E700" s="2"/>
      <c r="F700" s="2"/>
      <c r="G700" s="2"/>
      <c r="H700" s="2"/>
    </row>
    <row r="701" spans="5:8">
      <c r="E701" s="2"/>
      <c r="F701" s="2"/>
      <c r="G701" s="2"/>
      <c r="H701" s="2"/>
    </row>
    <row r="702" spans="5:8">
      <c r="E702" s="2"/>
      <c r="F702" s="2"/>
      <c r="G702" s="2"/>
      <c r="H702" s="2"/>
    </row>
    <row r="703" spans="5:8">
      <c r="E703" s="3"/>
      <c r="F703" s="3"/>
      <c r="G703" s="3"/>
      <c r="H703" s="3"/>
    </row>
    <row r="704" spans="5:8">
      <c r="E704" s="1"/>
      <c r="F704" s="1"/>
      <c r="G704" s="1"/>
      <c r="H704" s="1"/>
    </row>
    <row r="705" spans="5:8">
      <c r="E705" s="2"/>
      <c r="F705" s="2"/>
      <c r="G705" s="2"/>
      <c r="H705" s="2"/>
    </row>
    <row r="706" spans="5:8">
      <c r="E706" s="2"/>
      <c r="F706" s="2"/>
      <c r="G706" s="2"/>
      <c r="H706" s="2"/>
    </row>
    <row r="707" spans="5:8">
      <c r="E707" s="2"/>
      <c r="F707" s="2"/>
      <c r="G707" s="2"/>
      <c r="H707" s="2"/>
    </row>
    <row r="708" spans="5:8">
      <c r="E708" s="2"/>
      <c r="F708" s="2"/>
      <c r="G708" s="2"/>
      <c r="H708" s="2"/>
    </row>
    <row r="709" spans="5:8">
      <c r="E709" s="2"/>
      <c r="F709" s="2"/>
      <c r="G709" s="2"/>
      <c r="H709" s="2"/>
    </row>
    <row r="710" spans="5:8">
      <c r="E710" s="2"/>
      <c r="F710" s="2"/>
      <c r="G710" s="2"/>
      <c r="H710" s="2"/>
    </row>
    <row r="711" spans="5:8">
      <c r="E711" s="2"/>
      <c r="F711" s="2"/>
      <c r="G711" s="2"/>
      <c r="H711" s="2"/>
    </row>
    <row r="712" spans="5:8">
      <c r="E712" s="2"/>
      <c r="F712" s="2"/>
      <c r="G712" s="2"/>
      <c r="H712" s="2"/>
    </row>
    <row r="713" spans="5:8">
      <c r="E713" s="2"/>
      <c r="F713" s="2"/>
      <c r="G713" s="2"/>
      <c r="H713" s="2"/>
    </row>
    <row r="714" spans="5:8">
      <c r="E714" s="2"/>
      <c r="F714" s="2"/>
      <c r="G714" s="2"/>
      <c r="H714" s="2"/>
    </row>
    <row r="715" spans="5:8">
      <c r="E715" s="4"/>
      <c r="F715" s="4"/>
      <c r="G715" s="4"/>
      <c r="H715" s="4"/>
    </row>
    <row r="716" spans="5:8">
      <c r="E716" s="2"/>
      <c r="F716" s="2"/>
      <c r="G716" s="2"/>
      <c r="H716" s="2"/>
    </row>
    <row r="717" spans="5:8">
      <c r="E717" s="2"/>
      <c r="F717" s="2"/>
      <c r="G717" s="2"/>
      <c r="H717" s="2"/>
    </row>
    <row r="718" spans="5:8">
      <c r="E718" s="4"/>
      <c r="F718" s="4"/>
      <c r="G718" s="4"/>
      <c r="H718" s="4"/>
    </row>
    <row r="719" spans="5:8">
      <c r="E719" s="2"/>
      <c r="F719" s="2"/>
      <c r="G719" s="2"/>
      <c r="H719" s="2"/>
    </row>
    <row r="720" spans="5:8">
      <c r="E720" s="2"/>
      <c r="F720" s="2"/>
      <c r="G720" s="2"/>
      <c r="H720" s="2"/>
    </row>
    <row r="721" spans="5:8">
      <c r="E721" s="2"/>
      <c r="F721" s="2"/>
      <c r="G721" s="2"/>
      <c r="H721" s="2"/>
    </row>
    <row r="722" spans="5:8">
      <c r="E722" s="4"/>
      <c r="F722" s="4"/>
      <c r="G722" s="4"/>
      <c r="H722" s="4"/>
    </row>
    <row r="723" spans="5:8">
      <c r="E723" s="2"/>
      <c r="F723" s="2"/>
      <c r="G723" s="2"/>
      <c r="H723" s="2"/>
    </row>
    <row r="724" spans="5:8">
      <c r="E724" s="2"/>
      <c r="F724" s="2"/>
      <c r="G724" s="2"/>
      <c r="H724" s="2"/>
    </row>
    <row r="725" spans="5:8">
      <c r="E725" s="2"/>
      <c r="F725" s="2"/>
      <c r="G725" s="2"/>
      <c r="H725" s="2"/>
    </row>
    <row r="726" spans="5:8">
      <c r="E726" s="4"/>
      <c r="F726" s="4"/>
      <c r="G726" s="4"/>
      <c r="H726" s="4"/>
    </row>
    <row r="727" spans="5:8">
      <c r="E727" s="4"/>
      <c r="F727" s="4"/>
      <c r="G727" s="4"/>
      <c r="H727" s="4"/>
    </row>
    <row r="728" spans="5:8">
      <c r="E728" s="2"/>
      <c r="F728" s="2"/>
      <c r="G728" s="2"/>
      <c r="H728" s="2"/>
    </row>
    <row r="729" spans="5:8">
      <c r="E729" s="2"/>
      <c r="F729" s="2"/>
      <c r="G729" s="2"/>
      <c r="H729" s="2"/>
    </row>
    <row r="730" spans="5:8">
      <c r="E730" s="2"/>
      <c r="F730" s="2"/>
      <c r="G730" s="2"/>
      <c r="H730" s="2"/>
    </row>
    <row r="731" spans="5:8">
      <c r="E731" s="2"/>
      <c r="F731" s="2"/>
      <c r="G731" s="2"/>
      <c r="H731" s="2"/>
    </row>
    <row r="732" spans="5:8">
      <c r="E732" s="2"/>
      <c r="F732" s="2"/>
      <c r="G732" s="2"/>
      <c r="H732" s="2"/>
    </row>
    <row r="733" spans="5:8">
      <c r="E733" s="4"/>
      <c r="F733" s="4"/>
      <c r="G733" s="4"/>
      <c r="H733" s="4"/>
    </row>
    <row r="734" spans="5:8">
      <c r="E734" s="4"/>
      <c r="F734" s="4"/>
      <c r="G734" s="4"/>
      <c r="H734" s="4"/>
    </row>
    <row r="735" spans="5:8">
      <c r="E735" s="2"/>
      <c r="F735" s="2"/>
      <c r="G735" s="2"/>
      <c r="H735" s="2"/>
    </row>
    <row r="736" spans="5:8">
      <c r="E736" s="2"/>
      <c r="F736" s="2"/>
      <c r="G736" s="2"/>
      <c r="H736" s="2"/>
    </row>
    <row r="737" spans="5:8">
      <c r="E737" s="2"/>
      <c r="F737" s="2"/>
      <c r="G737" s="2"/>
      <c r="H737" s="2"/>
    </row>
    <row r="738" spans="5:8">
      <c r="E738" s="2"/>
      <c r="F738" s="2"/>
      <c r="G738" s="2"/>
      <c r="H738" s="2"/>
    </row>
    <row r="739" spans="5:8">
      <c r="E739" s="4"/>
      <c r="F739" s="4"/>
      <c r="G739" s="4"/>
      <c r="H739" s="4"/>
    </row>
    <row r="740" spans="5:8">
      <c r="E740" s="4"/>
      <c r="F740" s="4"/>
      <c r="G740" s="4"/>
      <c r="H740" s="4"/>
    </row>
    <row r="741" spans="5:8">
      <c r="E741" s="4"/>
      <c r="F741" s="4"/>
      <c r="G741" s="4"/>
      <c r="H741" s="4"/>
    </row>
    <row r="742" spans="5:8">
      <c r="E742" s="2"/>
      <c r="F742" s="2"/>
      <c r="G742" s="2"/>
      <c r="H742" s="2"/>
    </row>
    <row r="743" spans="5:8">
      <c r="E743" s="2"/>
      <c r="F743" s="2"/>
      <c r="G743" s="2"/>
      <c r="H743" s="2"/>
    </row>
    <row r="744" spans="5:8">
      <c r="E744" s="4"/>
      <c r="F744" s="4"/>
      <c r="G744" s="4"/>
      <c r="H744" s="4"/>
    </row>
    <row r="745" spans="5:8">
      <c r="E745" s="4"/>
      <c r="F745" s="4"/>
      <c r="G745" s="4"/>
      <c r="H745" s="4"/>
    </row>
    <row r="746" spans="5:8">
      <c r="E746" s="2"/>
      <c r="F746" s="2"/>
      <c r="G746" s="2"/>
      <c r="H746" s="2"/>
    </row>
    <row r="747" spans="5:8">
      <c r="E747" s="2"/>
      <c r="F747" s="2"/>
      <c r="G747" s="2"/>
      <c r="H747" s="2"/>
    </row>
    <row r="748" spans="5:8">
      <c r="E748" s="2"/>
      <c r="F748" s="2"/>
      <c r="G748" s="2"/>
      <c r="H748" s="2"/>
    </row>
    <row r="749" spans="5:8">
      <c r="E749" s="2"/>
      <c r="F749" s="2"/>
      <c r="G749" s="2"/>
      <c r="H749" s="2"/>
    </row>
    <row r="750" spans="5:8">
      <c r="E750" s="2"/>
      <c r="F750" s="2"/>
      <c r="G750" s="2"/>
      <c r="H750" s="2"/>
    </row>
    <row r="751" spans="5:8">
      <c r="E751" s="2"/>
      <c r="F751" s="2"/>
      <c r="G751" s="2"/>
      <c r="H751" s="2"/>
    </row>
    <row r="752" spans="5:8">
      <c r="E752" s="2"/>
      <c r="F752" s="2"/>
      <c r="G752" s="2"/>
      <c r="H752" s="2"/>
    </row>
    <row r="753" spans="5:8">
      <c r="E753" s="2"/>
      <c r="F753" s="2"/>
      <c r="G753" s="2"/>
      <c r="H753" s="2"/>
    </row>
    <row r="754" spans="5:8">
      <c r="E754" s="2"/>
      <c r="F754" s="2"/>
      <c r="G754" s="2"/>
      <c r="H754" s="2"/>
    </row>
    <row r="755" spans="5:8">
      <c r="E755" s="2"/>
      <c r="F755" s="2"/>
      <c r="G755" s="2"/>
      <c r="H755" s="2"/>
    </row>
    <row r="756" spans="5:8">
      <c r="E756" s="2"/>
      <c r="F756" s="2"/>
      <c r="G756" s="2"/>
      <c r="H756" s="2"/>
    </row>
    <row r="757" spans="5:8">
      <c r="E757" s="2"/>
      <c r="F757" s="2"/>
      <c r="G757" s="2"/>
      <c r="H757" s="2"/>
    </row>
    <row r="758" spans="5:8">
      <c r="E758" s="4"/>
      <c r="F758" s="4"/>
      <c r="G758" s="4"/>
      <c r="H758" s="4"/>
    </row>
    <row r="759" spans="5:8">
      <c r="E759" s="4"/>
      <c r="F759" s="4"/>
      <c r="G759" s="4"/>
      <c r="H759" s="4"/>
    </row>
    <row r="760" spans="5:8">
      <c r="E760" s="4"/>
      <c r="F760" s="4"/>
      <c r="G760" s="4"/>
      <c r="H760" s="4"/>
    </row>
    <row r="761" spans="5:8">
      <c r="E761" s="2"/>
      <c r="F761" s="2"/>
      <c r="G761" s="2"/>
      <c r="H761" s="2"/>
    </row>
    <row r="762" spans="5:8">
      <c r="E762" s="2"/>
      <c r="F762" s="2"/>
      <c r="G762" s="2"/>
      <c r="H762" s="2"/>
    </row>
    <row r="763" spans="5:8">
      <c r="E763" s="2"/>
      <c r="F763" s="2"/>
      <c r="G763" s="2"/>
      <c r="H763" s="2"/>
    </row>
    <row r="764" spans="5:8">
      <c r="E764" s="2"/>
      <c r="F764" s="2"/>
      <c r="G764" s="2"/>
      <c r="H764" s="2"/>
    </row>
    <row r="765" spans="5:8">
      <c r="E765" s="2"/>
      <c r="F765" s="2"/>
      <c r="G765" s="2"/>
      <c r="H765" s="2"/>
    </row>
    <row r="766" spans="5:8">
      <c r="E766" s="2"/>
      <c r="F766" s="2"/>
      <c r="G766" s="2"/>
      <c r="H766" s="2"/>
    </row>
    <row r="767" spans="5:8">
      <c r="E767" s="2"/>
      <c r="F767" s="2"/>
      <c r="G767" s="2"/>
      <c r="H767" s="2"/>
    </row>
    <row r="768" spans="5:8">
      <c r="E768" s="2"/>
      <c r="F768" s="2"/>
      <c r="G768" s="2"/>
      <c r="H768" s="2"/>
    </row>
    <row r="769" spans="5:8">
      <c r="E769" s="2"/>
      <c r="F769" s="2"/>
      <c r="G769" s="2"/>
      <c r="H769" s="2"/>
    </row>
    <row r="770" spans="5:8">
      <c r="E770" s="2"/>
      <c r="F770" s="2"/>
      <c r="G770" s="2"/>
      <c r="H770" s="2"/>
    </row>
    <row r="771" spans="5:8">
      <c r="E771" s="2"/>
      <c r="F771" s="2"/>
      <c r="G771" s="2"/>
      <c r="H771" s="2"/>
    </row>
    <row r="772" spans="5:8">
      <c r="E772" s="2"/>
      <c r="F772" s="2"/>
      <c r="G772" s="2"/>
      <c r="H772" s="2"/>
    </row>
    <row r="773" spans="5:8">
      <c r="E773" s="2"/>
      <c r="F773" s="2"/>
      <c r="G773" s="2"/>
      <c r="H773" s="2"/>
    </row>
    <row r="774" spans="5:8">
      <c r="E774" s="2"/>
      <c r="F774" s="2"/>
      <c r="G774" s="2"/>
      <c r="H774" s="2"/>
    </row>
    <row r="775" spans="5:8">
      <c r="E775" s="4"/>
      <c r="F775" s="4"/>
      <c r="G775" s="4"/>
      <c r="H775" s="4"/>
    </row>
    <row r="776" spans="5:8">
      <c r="E776" s="4"/>
      <c r="F776" s="4"/>
      <c r="G776" s="4"/>
      <c r="H776" s="4"/>
    </row>
    <row r="777" spans="5:8">
      <c r="E777" s="4"/>
      <c r="F777" s="4"/>
      <c r="G777" s="4"/>
      <c r="H777" s="4"/>
    </row>
    <row r="778" spans="5:8">
      <c r="E778" s="4"/>
      <c r="F778" s="4"/>
      <c r="G778" s="4"/>
      <c r="H778" s="4"/>
    </row>
    <row r="779" spans="5:8">
      <c r="E779" s="4"/>
      <c r="F779" s="4"/>
      <c r="G779" s="4"/>
      <c r="H779" s="4"/>
    </row>
    <row r="780" spans="5:8">
      <c r="E780" s="2"/>
      <c r="F780" s="2"/>
      <c r="G780" s="2"/>
      <c r="H780" s="2"/>
    </row>
    <row r="781" spans="5:8">
      <c r="E781" s="2"/>
      <c r="F781" s="2"/>
      <c r="G781" s="2"/>
      <c r="H781" s="2"/>
    </row>
    <row r="782" spans="5:8">
      <c r="E782" s="4"/>
      <c r="F782" s="4"/>
      <c r="G782" s="4"/>
      <c r="H782" s="4"/>
    </row>
    <row r="783" spans="5:8">
      <c r="E783" s="4"/>
      <c r="F783" s="4"/>
      <c r="G783" s="4"/>
      <c r="H783" s="4"/>
    </row>
    <row r="784" spans="5:8">
      <c r="E784" s="4"/>
      <c r="F784" s="4"/>
      <c r="G784" s="4"/>
      <c r="H784" s="4"/>
    </row>
    <row r="785" spans="5:8">
      <c r="E785" s="4"/>
      <c r="F785" s="4"/>
      <c r="G785" s="4"/>
      <c r="H785" s="4"/>
    </row>
    <row r="786" spans="5:8">
      <c r="E786" s="4"/>
      <c r="F786" s="4"/>
      <c r="G786" s="4"/>
      <c r="H786" s="4"/>
    </row>
    <row r="787" spans="5:8">
      <c r="E787" s="2"/>
      <c r="F787" s="2"/>
      <c r="G787" s="2"/>
      <c r="H787" s="2"/>
    </row>
    <row r="788" spans="5:8">
      <c r="E788" s="2"/>
      <c r="F788" s="2"/>
      <c r="G788" s="2"/>
      <c r="H788" s="2"/>
    </row>
    <row r="789" spans="5:8">
      <c r="E789" s="4"/>
      <c r="F789" s="4"/>
      <c r="G789" s="4"/>
      <c r="H789" s="4"/>
    </row>
    <row r="790" spans="5:8">
      <c r="E790" s="2"/>
      <c r="F790" s="2"/>
      <c r="G790" s="2"/>
      <c r="H790" s="2"/>
    </row>
    <row r="791" spans="5:8">
      <c r="E791" s="2"/>
      <c r="F791" s="2"/>
      <c r="G791" s="2"/>
      <c r="H791" s="2"/>
    </row>
    <row r="792" spans="5:8">
      <c r="E792" s="2"/>
      <c r="F792" s="2"/>
      <c r="G792" s="2"/>
      <c r="H792" s="2"/>
    </row>
    <row r="793" spans="5:8">
      <c r="E793" s="4"/>
      <c r="F793" s="4"/>
      <c r="G793" s="4"/>
      <c r="H793" s="4"/>
    </row>
    <row r="794" spans="5:8">
      <c r="E794" s="4"/>
      <c r="F794" s="4"/>
      <c r="G794" s="4"/>
      <c r="H794" s="4"/>
    </row>
    <row r="795" spans="5:8">
      <c r="E795" s="2"/>
      <c r="F795" s="2"/>
      <c r="G795" s="2"/>
      <c r="H795" s="2"/>
    </row>
    <row r="796" spans="5:8">
      <c r="E796" s="2"/>
      <c r="F796" s="2"/>
      <c r="G796" s="2"/>
      <c r="H796" s="2"/>
    </row>
    <row r="797" spans="5:8">
      <c r="E797" s="2"/>
      <c r="F797" s="2"/>
      <c r="G797" s="2"/>
      <c r="H797" s="2"/>
    </row>
    <row r="798" spans="5:8">
      <c r="E798" s="2"/>
      <c r="F798" s="2"/>
      <c r="G798" s="2"/>
      <c r="H798" s="2"/>
    </row>
    <row r="799" spans="5:8">
      <c r="E799" s="2"/>
      <c r="F799" s="2"/>
      <c r="G799" s="2"/>
      <c r="H799" s="2"/>
    </row>
    <row r="800" spans="5:8">
      <c r="E800" s="2"/>
      <c r="F800" s="2"/>
      <c r="G800" s="2"/>
      <c r="H800" s="2"/>
    </row>
    <row r="801" spans="5:8">
      <c r="E801" s="2"/>
      <c r="F801" s="2"/>
      <c r="G801" s="2"/>
      <c r="H801" s="2"/>
    </row>
    <row r="802" spans="5:8">
      <c r="E802" s="4"/>
      <c r="F802" s="4"/>
      <c r="G802" s="4"/>
      <c r="H802" s="4"/>
    </row>
    <row r="803" spans="5:8">
      <c r="E803" s="4"/>
      <c r="F803" s="4"/>
      <c r="G803" s="4"/>
      <c r="H803" s="4"/>
    </row>
    <row r="804" spans="5:8">
      <c r="E804" s="2"/>
      <c r="F804" s="2"/>
      <c r="G804" s="2"/>
      <c r="H804" s="2"/>
    </row>
    <row r="805" spans="5:8">
      <c r="E805" s="2"/>
      <c r="F805" s="2"/>
      <c r="G805" s="2"/>
      <c r="H805" s="2"/>
    </row>
    <row r="806" spans="5:8">
      <c r="E806" s="2"/>
      <c r="F806" s="2"/>
      <c r="G806" s="2"/>
      <c r="H806" s="2"/>
    </row>
    <row r="807" spans="5:8">
      <c r="E807" s="2"/>
      <c r="F807" s="2"/>
      <c r="G807" s="2"/>
      <c r="H807" s="2"/>
    </row>
    <row r="808" spans="5:8">
      <c r="E808" s="2"/>
      <c r="F808" s="2"/>
      <c r="G808" s="2"/>
      <c r="H808" s="2"/>
    </row>
    <row r="809" spans="5:8">
      <c r="E809" s="2"/>
      <c r="F809" s="2"/>
      <c r="G809" s="2"/>
      <c r="H809" s="2"/>
    </row>
    <row r="810" spans="5:8">
      <c r="E810" s="4"/>
      <c r="F810" s="4"/>
      <c r="G810" s="4"/>
      <c r="H810" s="4"/>
    </row>
    <row r="811" spans="5:8">
      <c r="E811" s="4"/>
      <c r="F811" s="4"/>
      <c r="G811" s="4"/>
      <c r="H811" s="4"/>
    </row>
    <row r="812" spans="5:8">
      <c r="E812" s="4"/>
      <c r="F812" s="4"/>
      <c r="G812" s="4"/>
      <c r="H812" s="4"/>
    </row>
    <row r="813" spans="5:8">
      <c r="E813" s="2"/>
      <c r="F813" s="2"/>
      <c r="G813" s="2"/>
      <c r="H813" s="2"/>
    </row>
    <row r="814" spans="5:8">
      <c r="E814" s="2"/>
      <c r="F814" s="2"/>
      <c r="G814" s="2"/>
      <c r="H814" s="2"/>
    </row>
    <row r="815" spans="5:8">
      <c r="E815" s="2"/>
      <c r="F815" s="2"/>
      <c r="G815" s="2"/>
      <c r="H815" s="2"/>
    </row>
    <row r="816" spans="5:8">
      <c r="E816" s="2"/>
      <c r="F816" s="2"/>
      <c r="G816" s="2"/>
      <c r="H816" s="2"/>
    </row>
    <row r="817" spans="5:8">
      <c r="E817" s="4"/>
      <c r="F817" s="4"/>
      <c r="G817" s="4"/>
      <c r="H817" s="4"/>
    </row>
    <row r="818" spans="5:8">
      <c r="E818" s="2"/>
      <c r="F818" s="2"/>
      <c r="G818" s="2"/>
      <c r="H818" s="2"/>
    </row>
    <row r="819" spans="5:8">
      <c r="E819" s="2"/>
      <c r="F819" s="2"/>
      <c r="G819" s="2"/>
      <c r="H819" s="2"/>
    </row>
    <row r="820" spans="5:8">
      <c r="E820" s="2"/>
      <c r="F820" s="2"/>
      <c r="G820" s="2"/>
      <c r="H820" s="2"/>
    </row>
    <row r="821" spans="5:8">
      <c r="E821" s="2"/>
      <c r="F821" s="2"/>
      <c r="G821" s="2"/>
      <c r="H821" s="2"/>
    </row>
    <row r="822" spans="5:8">
      <c r="E822" s="2"/>
      <c r="F822" s="2"/>
      <c r="G822" s="2"/>
      <c r="H822" s="2"/>
    </row>
    <row r="823" spans="5:8">
      <c r="E823" s="2"/>
      <c r="F823" s="2"/>
      <c r="G823" s="2"/>
      <c r="H823" s="2"/>
    </row>
    <row r="824" spans="5:8">
      <c r="E824" s="4"/>
      <c r="F824" s="4"/>
      <c r="G824" s="4"/>
      <c r="H824" s="4"/>
    </row>
    <row r="825" spans="5:8">
      <c r="E825" s="2"/>
      <c r="F825" s="2"/>
      <c r="G825" s="2"/>
      <c r="H825" s="2"/>
    </row>
    <row r="826" spans="5:8">
      <c r="E826" s="2"/>
      <c r="F826" s="2"/>
      <c r="G826" s="2"/>
      <c r="H826" s="2"/>
    </row>
    <row r="827" spans="5:8">
      <c r="E827" s="2"/>
      <c r="F827" s="2"/>
      <c r="G827" s="2"/>
      <c r="H827" s="2"/>
    </row>
    <row r="828" spans="5:8">
      <c r="E828" s="2"/>
      <c r="F828" s="2"/>
      <c r="G828" s="2"/>
      <c r="H828" s="2"/>
    </row>
    <row r="829" spans="5:8">
      <c r="E829" s="4"/>
      <c r="F829" s="4"/>
      <c r="G829" s="4"/>
      <c r="H829" s="4"/>
    </row>
    <row r="830" spans="5:8">
      <c r="E830" s="2"/>
      <c r="F830" s="2"/>
      <c r="G830" s="2"/>
      <c r="H830" s="2"/>
    </row>
    <row r="831" spans="5:8">
      <c r="E831" s="2"/>
      <c r="F831" s="2"/>
      <c r="G831" s="2"/>
      <c r="H831" s="2"/>
    </row>
    <row r="832" spans="5:8">
      <c r="E832" s="2"/>
      <c r="F832" s="2"/>
      <c r="G832" s="2"/>
      <c r="H832" s="2"/>
    </row>
    <row r="833" spans="5:8">
      <c r="E833" s="4"/>
      <c r="F833" s="4"/>
      <c r="G833" s="4"/>
      <c r="H833" s="4"/>
    </row>
    <row r="834" spans="5:8">
      <c r="E834" s="2"/>
      <c r="F834" s="2"/>
      <c r="G834" s="2"/>
      <c r="H834" s="2"/>
    </row>
    <row r="835" spans="5:8">
      <c r="E835" s="2"/>
      <c r="F835" s="2"/>
      <c r="G835" s="2"/>
      <c r="H835" s="2"/>
    </row>
    <row r="836" spans="5:8">
      <c r="E836" s="4"/>
      <c r="F836" s="4"/>
      <c r="G836" s="4"/>
      <c r="H836" s="4"/>
    </row>
    <row r="837" spans="5:8">
      <c r="E837" s="2"/>
      <c r="F837" s="2"/>
      <c r="G837" s="2"/>
      <c r="H837" s="2"/>
    </row>
    <row r="838" spans="5:8">
      <c r="E838" s="2"/>
      <c r="F838" s="2"/>
      <c r="G838" s="2"/>
      <c r="H838" s="2"/>
    </row>
    <row r="839" spans="5:8">
      <c r="E839" s="2"/>
      <c r="F839" s="2"/>
      <c r="G839" s="2"/>
      <c r="H839" s="2"/>
    </row>
    <row r="840" spans="5:8">
      <c r="E840" s="4"/>
      <c r="F840" s="4"/>
      <c r="G840" s="4"/>
      <c r="H840" s="4"/>
    </row>
    <row r="841" spans="5:8">
      <c r="E841" s="2"/>
      <c r="F841" s="2"/>
      <c r="G841" s="2"/>
      <c r="H841" s="2"/>
    </row>
    <row r="842" spans="5:8">
      <c r="E842" s="2"/>
      <c r="F842" s="2"/>
      <c r="G842" s="2"/>
      <c r="H842" s="2"/>
    </row>
    <row r="843" spans="5:8">
      <c r="E843" s="4"/>
      <c r="F843" s="4"/>
      <c r="G843" s="4"/>
      <c r="H843" s="4"/>
    </row>
    <row r="844" spans="5:8">
      <c r="E844" s="2"/>
      <c r="F844" s="2"/>
      <c r="G844" s="2"/>
      <c r="H844" s="2"/>
    </row>
    <row r="845" spans="5:8">
      <c r="E845" s="2"/>
      <c r="F845" s="2"/>
      <c r="G845" s="2"/>
      <c r="H845" s="2"/>
    </row>
    <row r="846" spans="5:8">
      <c r="E846" s="2"/>
      <c r="F846" s="2"/>
      <c r="G846" s="2"/>
      <c r="H846" s="2"/>
    </row>
    <row r="847" spans="5:8">
      <c r="E847" s="2"/>
      <c r="F847" s="2"/>
      <c r="G847" s="2"/>
      <c r="H847" s="2"/>
    </row>
    <row r="848" spans="5:8">
      <c r="E848" s="4"/>
      <c r="F848" s="4"/>
      <c r="G848" s="4"/>
      <c r="H848" s="4"/>
    </row>
    <row r="849" spans="5:8">
      <c r="E849" s="2"/>
      <c r="F849" s="2"/>
      <c r="G849" s="2"/>
      <c r="H849" s="2"/>
    </row>
    <row r="850" spans="5:8">
      <c r="E850" s="2"/>
      <c r="F850" s="2"/>
      <c r="G850" s="2"/>
      <c r="H850" s="2"/>
    </row>
    <row r="851" spans="5:8">
      <c r="E851" s="2"/>
      <c r="F851" s="2"/>
      <c r="G851" s="2"/>
      <c r="H851" s="2"/>
    </row>
    <row r="852" spans="5:8">
      <c r="E852" s="2"/>
      <c r="F852" s="2"/>
      <c r="G852" s="2"/>
      <c r="H852" s="2"/>
    </row>
    <row r="853" spans="5:8">
      <c r="E853" s="2"/>
      <c r="F853" s="2"/>
      <c r="G853" s="2"/>
      <c r="H853" s="2"/>
    </row>
    <row r="854" spans="5:8">
      <c r="E854" s="2"/>
      <c r="F854" s="2"/>
      <c r="G854" s="2"/>
      <c r="H854" s="2"/>
    </row>
    <row r="855" spans="5:8">
      <c r="E855" s="2"/>
      <c r="F855" s="2"/>
      <c r="G855" s="2"/>
      <c r="H855" s="2"/>
    </row>
    <row r="856" spans="5:8">
      <c r="E856" s="2"/>
      <c r="F856" s="2"/>
      <c r="G856" s="2"/>
      <c r="H856" s="2"/>
    </row>
    <row r="857" spans="5:8">
      <c r="E857" s="2"/>
      <c r="F857" s="2"/>
      <c r="G857" s="2"/>
      <c r="H857" s="2"/>
    </row>
    <row r="858" spans="5:8">
      <c r="E858" s="2"/>
      <c r="F858" s="2"/>
      <c r="G858" s="2"/>
      <c r="H858" s="2"/>
    </row>
    <row r="859" spans="5:8">
      <c r="E859" s="2"/>
      <c r="F859" s="2"/>
      <c r="G859" s="2"/>
      <c r="H859" s="2"/>
    </row>
    <row r="860" spans="5:8">
      <c r="E860" s="2"/>
      <c r="F860" s="2"/>
      <c r="G860" s="2"/>
      <c r="H860" s="2"/>
    </row>
    <row r="861" spans="5:8">
      <c r="E861" s="2"/>
      <c r="F861" s="2"/>
      <c r="G861" s="2"/>
      <c r="H861" s="2"/>
    </row>
    <row r="862" spans="5:8">
      <c r="E862" s="4"/>
      <c r="F862" s="4"/>
      <c r="G862" s="4"/>
      <c r="H862" s="4"/>
    </row>
    <row r="863" spans="5:8">
      <c r="E863" s="2"/>
      <c r="F863" s="2"/>
      <c r="G863" s="2"/>
      <c r="H863" s="2"/>
    </row>
    <row r="864" spans="5:8">
      <c r="E864" s="2"/>
      <c r="F864" s="2"/>
      <c r="G864" s="2"/>
      <c r="H864" s="2"/>
    </row>
    <row r="865" spans="5:8">
      <c r="E865" s="2"/>
      <c r="F865" s="2"/>
      <c r="G865" s="2"/>
      <c r="H865" s="2"/>
    </row>
    <row r="866" spans="5:8">
      <c r="E866" s="2"/>
      <c r="F866" s="2"/>
      <c r="G866" s="2"/>
      <c r="H866" s="2"/>
    </row>
    <row r="867" spans="5:8">
      <c r="E867" s="2"/>
      <c r="F867" s="2"/>
      <c r="G867" s="2"/>
      <c r="H867" s="2"/>
    </row>
    <row r="868" spans="5:8">
      <c r="E868" s="4"/>
      <c r="F868" s="4"/>
      <c r="G868" s="4"/>
      <c r="H868" s="4"/>
    </row>
    <row r="869" spans="5:8">
      <c r="E869" s="2"/>
      <c r="F869" s="2"/>
      <c r="G869" s="2"/>
      <c r="H869" s="2"/>
    </row>
    <row r="870" spans="5:8">
      <c r="E870" s="2"/>
      <c r="F870" s="2"/>
      <c r="G870" s="2"/>
      <c r="H870" s="2"/>
    </row>
    <row r="871" spans="5:8">
      <c r="E871" s="2"/>
      <c r="F871" s="2"/>
      <c r="G871" s="2"/>
      <c r="H871" s="2"/>
    </row>
    <row r="872" spans="5:8">
      <c r="E872" s="4"/>
      <c r="F872" s="4"/>
      <c r="G872" s="4"/>
      <c r="H872" s="4"/>
    </row>
    <row r="873" spans="5:8">
      <c r="E873" s="4"/>
      <c r="F873" s="4"/>
      <c r="G873" s="4"/>
      <c r="H873" s="4"/>
    </row>
    <row r="874" spans="5:8">
      <c r="E874" s="2"/>
      <c r="F874" s="2"/>
      <c r="G874" s="2"/>
      <c r="H874" s="2"/>
    </row>
    <row r="875" spans="5:8">
      <c r="E875" s="2"/>
      <c r="F875" s="2"/>
      <c r="G875" s="2"/>
      <c r="H875" s="2"/>
    </row>
    <row r="876" spans="5:8">
      <c r="E876" s="2"/>
      <c r="F876" s="2"/>
      <c r="G876" s="2"/>
      <c r="H876" s="2"/>
    </row>
    <row r="877" spans="5:8">
      <c r="E877" s="4"/>
      <c r="F877" s="4"/>
      <c r="G877" s="4"/>
      <c r="H877" s="4"/>
    </row>
    <row r="878" spans="5:8">
      <c r="E878" s="2"/>
      <c r="F878" s="2"/>
      <c r="G878" s="2"/>
      <c r="H878" s="2"/>
    </row>
    <row r="879" spans="5:8">
      <c r="E879" s="2"/>
      <c r="F879" s="2"/>
      <c r="G879" s="2"/>
      <c r="H879" s="2"/>
    </row>
    <row r="880" spans="5:8">
      <c r="E880" s="2"/>
      <c r="F880" s="2"/>
      <c r="G880" s="2"/>
      <c r="H880" s="2"/>
    </row>
    <row r="881" spans="5:8">
      <c r="E881" s="2"/>
      <c r="F881" s="2"/>
      <c r="G881" s="2"/>
      <c r="H881" s="2"/>
    </row>
    <row r="882" spans="5:8">
      <c r="E882" s="2"/>
      <c r="F882" s="2"/>
      <c r="G882" s="2"/>
      <c r="H882" s="2"/>
    </row>
    <row r="883" spans="5:8">
      <c r="E883" s="2"/>
      <c r="F883" s="2"/>
      <c r="G883" s="2"/>
      <c r="H883" s="2"/>
    </row>
    <row r="884" spans="5:8">
      <c r="E884" s="3"/>
      <c r="F884" s="3"/>
      <c r="G884" s="3"/>
      <c r="H884" s="3"/>
    </row>
    <row r="885" spans="5:8">
      <c r="E885" s="1"/>
      <c r="F885" s="1"/>
      <c r="G885" s="1"/>
      <c r="H885" s="1"/>
    </row>
    <row r="886" spans="5:8">
      <c r="E886" s="1"/>
      <c r="F886" s="1"/>
      <c r="G886" s="1"/>
      <c r="H886" s="1"/>
    </row>
    <row r="887" spans="5:8">
      <c r="E887" s="1"/>
      <c r="F887" s="1"/>
      <c r="G887" s="1"/>
      <c r="H887" s="1"/>
    </row>
    <row r="888" spans="5:8">
      <c r="E888" s="2"/>
      <c r="F888" s="2"/>
      <c r="G888" s="2"/>
      <c r="H888" s="2"/>
    </row>
    <row r="889" spans="5:8">
      <c r="E889" s="2"/>
      <c r="F889" s="2"/>
      <c r="G889" s="2"/>
      <c r="H889" s="2"/>
    </row>
    <row r="890" spans="5:8">
      <c r="E890" s="4"/>
      <c r="F890" s="4"/>
      <c r="G890" s="4"/>
      <c r="H890" s="4"/>
    </row>
    <row r="891" spans="5:8">
      <c r="E891" s="2"/>
      <c r="F891" s="2"/>
      <c r="G891" s="2"/>
      <c r="H891" s="2"/>
    </row>
    <row r="892" spans="5:8">
      <c r="E892" s="2"/>
      <c r="F892" s="2"/>
      <c r="G892" s="2"/>
      <c r="H892" s="2"/>
    </row>
    <row r="893" spans="5:8">
      <c r="E893" s="2"/>
      <c r="F893" s="2"/>
      <c r="G893" s="2"/>
      <c r="H893" s="2"/>
    </row>
    <row r="894" spans="5:8">
      <c r="E894" s="2"/>
      <c r="F894" s="2"/>
      <c r="G894" s="2"/>
      <c r="H894" s="2"/>
    </row>
    <row r="895" spans="5:8">
      <c r="E895" s="2"/>
      <c r="F895" s="2"/>
      <c r="G895" s="2"/>
      <c r="H895" s="2"/>
    </row>
    <row r="896" spans="5:8">
      <c r="E896" s="4"/>
      <c r="F896" s="4"/>
      <c r="G896" s="4"/>
      <c r="H896" s="4"/>
    </row>
    <row r="897" spans="5:8">
      <c r="E897" s="2"/>
      <c r="F897" s="2">
        <v>34</v>
      </c>
      <c r="G897" s="2">
        <v>30</v>
      </c>
      <c r="H897" s="2">
        <v>29</v>
      </c>
    </row>
    <row r="898" spans="5:8">
      <c r="E898" s="2"/>
      <c r="F898" s="2">
        <v>30</v>
      </c>
      <c r="G898" s="2">
        <v>31</v>
      </c>
      <c r="H898" s="2">
        <v>43</v>
      </c>
    </row>
    <row r="899" spans="5:8">
      <c r="E899" s="2"/>
      <c r="F899" s="2">
        <v>115</v>
      </c>
      <c r="G899" s="2">
        <v>114</v>
      </c>
      <c r="H899" s="2">
        <v>94</v>
      </c>
    </row>
    <row r="900" spans="5:8">
      <c r="E900" s="2"/>
      <c r="F900" s="2">
        <v>117</v>
      </c>
      <c r="G900" s="2">
        <v>123</v>
      </c>
      <c r="H900" s="2">
        <v>123</v>
      </c>
    </row>
    <row r="901" spans="5:8">
      <c r="E901" s="2"/>
      <c r="F901" s="2">
        <v>192</v>
      </c>
      <c r="G901" s="2">
        <v>198</v>
      </c>
      <c r="H901" s="2">
        <v>167</v>
      </c>
    </row>
  </sheetData>
  <sortState ref="A2:D133">
    <sortCondition descending="1" ref="D1"/>
  </sortState>
  <pageMargins left="0.7" right="0.7" top="0.78740157499999996" bottom="0.78740157499999996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901"/>
  <sheetViews>
    <sheetView workbookViewId="0">
      <selection activeCell="H133" activeCellId="1" sqref="F2:F133 H2:H133"/>
    </sheetView>
  </sheetViews>
  <sheetFormatPr defaultRowHeight="15"/>
  <sheetData>
    <row r="1" spans="1:10">
      <c r="A1" s="1" t="s">
        <v>0</v>
      </c>
      <c r="B1" t="s">
        <v>145</v>
      </c>
      <c r="C1" s="2" t="s">
        <v>7</v>
      </c>
      <c r="D1" t="s">
        <v>146</v>
      </c>
      <c r="E1" s="5" t="s">
        <v>147</v>
      </c>
      <c r="F1" s="5" t="s">
        <v>148</v>
      </c>
      <c r="G1" s="5" t="s">
        <v>149</v>
      </c>
      <c r="H1" s="5" t="s">
        <v>150</v>
      </c>
      <c r="I1" s="9" t="s">
        <v>151</v>
      </c>
    </row>
    <row r="2" spans="1:10">
      <c r="A2" s="3" t="s">
        <v>56</v>
      </c>
      <c r="B2">
        <v>59.1</v>
      </c>
      <c r="C2" s="4">
        <v>63506</v>
      </c>
      <c r="D2">
        <f t="shared" ref="D2:D33" si="0">C2/B2</f>
        <v>1074.5516074450084</v>
      </c>
      <c r="E2" s="6">
        <f>C2/502176</f>
        <v>0.12646163894730134</v>
      </c>
      <c r="F2" s="7">
        <f>E2</f>
        <v>0.12646163894730134</v>
      </c>
      <c r="G2" s="8">
        <f>B2/3314.5</f>
        <v>1.7830743701915824E-2</v>
      </c>
      <c r="H2" s="8">
        <f>G2</f>
        <v>1.7830743701915824E-2</v>
      </c>
      <c r="I2">
        <f>F2*H3-F3*H2</f>
        <v>1.8075434367048615E-5</v>
      </c>
      <c r="J2" s="10" t="s">
        <v>161</v>
      </c>
    </row>
    <row r="3" spans="1:10">
      <c r="A3" s="3" t="s">
        <v>63</v>
      </c>
      <c r="B3">
        <v>2.08</v>
      </c>
      <c r="C3" s="4">
        <v>1726</v>
      </c>
      <c r="D3">
        <f t="shared" si="0"/>
        <v>829.80769230769226</v>
      </c>
      <c r="E3" s="6">
        <f t="shared" ref="E3:E66" si="1">C3/502176</f>
        <v>3.4370419932453961E-3</v>
      </c>
      <c r="F3" s="7">
        <f>F2+E3</f>
        <v>0.12989868094054674</v>
      </c>
      <c r="G3" s="8">
        <f t="shared" ref="G3:G66" si="2">B3/3314.5</f>
        <v>6.2754563282546388E-4</v>
      </c>
      <c r="H3" s="8">
        <f>H2+G3</f>
        <v>1.8458289334741286E-2</v>
      </c>
      <c r="I3">
        <f t="shared" ref="I3:I66" si="3">F3*H4-F4*H3</f>
        <v>6.6092609344882512E-5</v>
      </c>
    </row>
    <row r="4" spans="1:10">
      <c r="A4" s="3" t="s">
        <v>117</v>
      </c>
      <c r="B4">
        <v>5.09</v>
      </c>
      <c r="C4" s="4">
        <v>3629</v>
      </c>
      <c r="D4">
        <f t="shared" si="0"/>
        <v>712.96660117878196</v>
      </c>
      <c r="E4" s="6">
        <f t="shared" si="1"/>
        <v>7.2265500541642772E-3</v>
      </c>
      <c r="F4" s="7">
        <f t="shared" ref="F4:F67" si="4">F3+E4</f>
        <v>0.13712523099471102</v>
      </c>
      <c r="G4" s="8">
        <f t="shared" si="2"/>
        <v>1.53567657263539E-3</v>
      </c>
      <c r="H4" s="8">
        <f t="shared" ref="H4:H67" si="5">H3+G4</f>
        <v>1.9993965907376676E-2</v>
      </c>
      <c r="I4">
        <f t="shared" si="3"/>
        <v>9.095461355319379E-5</v>
      </c>
    </row>
    <row r="5" spans="1:10">
      <c r="A5" s="3" t="s">
        <v>112</v>
      </c>
      <c r="B5">
        <v>6.15</v>
      </c>
      <c r="C5" s="4">
        <v>4106</v>
      </c>
      <c r="D5">
        <f t="shared" si="0"/>
        <v>667.64227642276421</v>
      </c>
      <c r="E5" s="6">
        <f t="shared" si="1"/>
        <v>8.1764162365385844E-3</v>
      </c>
      <c r="F5" s="7">
        <f t="shared" si="4"/>
        <v>0.14530164723124961</v>
      </c>
      <c r="G5" s="8">
        <f t="shared" si="2"/>
        <v>1.8554834816714438E-3</v>
      </c>
      <c r="H5" s="8">
        <f t="shared" si="5"/>
        <v>2.184944938904812E-2</v>
      </c>
      <c r="I5">
        <f t="shared" si="3"/>
        <v>7.2680190005282655E-5</v>
      </c>
    </row>
    <row r="6" spans="1:10">
      <c r="A6" s="3" t="s">
        <v>51</v>
      </c>
      <c r="B6">
        <v>4.5599999999999996</v>
      </c>
      <c r="C6" s="4">
        <v>2924</v>
      </c>
      <c r="D6">
        <f t="shared" si="0"/>
        <v>641.22807017543869</v>
      </c>
      <c r="E6" s="6">
        <f t="shared" si="1"/>
        <v>5.822659784617345E-3</v>
      </c>
      <c r="F6" s="7">
        <f t="shared" si="4"/>
        <v>0.15112430701586696</v>
      </c>
      <c r="G6" s="8">
        <f t="shared" si="2"/>
        <v>1.375773118117363E-3</v>
      </c>
      <c r="H6" s="8">
        <f t="shared" si="5"/>
        <v>2.3225222507165483E-2</v>
      </c>
      <c r="I6">
        <f t="shared" si="3"/>
        <v>1.1502907216251685E-4</v>
      </c>
    </row>
    <row r="7" spans="1:10">
      <c r="A7" s="3" t="s">
        <v>66</v>
      </c>
      <c r="B7">
        <v>6.28</v>
      </c>
      <c r="C7" s="4">
        <v>3704</v>
      </c>
      <c r="D7">
        <f t="shared" si="0"/>
        <v>589.80891719745216</v>
      </c>
      <c r="E7" s="6">
        <f t="shared" si="1"/>
        <v>7.3759000828394821E-3</v>
      </c>
      <c r="F7" s="7">
        <f t="shared" si="4"/>
        <v>0.15850020709870644</v>
      </c>
      <c r="G7" s="8">
        <f t="shared" si="2"/>
        <v>1.8947050837230352E-3</v>
      </c>
      <c r="H7" s="8">
        <f t="shared" si="5"/>
        <v>2.5119927590888519E-2</v>
      </c>
      <c r="I7">
        <f t="shared" si="3"/>
        <v>4.6245340369224439E-4</v>
      </c>
    </row>
    <row r="8" spans="1:10">
      <c r="A8" s="3" t="s">
        <v>111</v>
      </c>
      <c r="B8">
        <v>22.9</v>
      </c>
      <c r="C8" s="4">
        <v>12647</v>
      </c>
      <c r="D8">
        <f t="shared" si="0"/>
        <v>552.27074235807868</v>
      </c>
      <c r="E8" s="6">
        <f t="shared" si="1"/>
        <v>2.5184397502070986E-2</v>
      </c>
      <c r="F8" s="7">
        <f t="shared" si="4"/>
        <v>0.18368460460077743</v>
      </c>
      <c r="G8" s="8">
        <f t="shared" si="2"/>
        <v>6.909036053703424E-3</v>
      </c>
      <c r="H8" s="8">
        <f t="shared" si="5"/>
        <v>3.2028963644591943E-2</v>
      </c>
      <c r="I8">
        <f t="shared" si="3"/>
        <v>2.8965574344213315E-4</v>
      </c>
    </row>
    <row r="9" spans="1:10">
      <c r="A9" s="3" t="s">
        <v>72</v>
      </c>
      <c r="B9">
        <v>14.26</v>
      </c>
      <c r="C9" s="4">
        <v>7849</v>
      </c>
      <c r="D9">
        <f t="shared" si="0"/>
        <v>550.42075736325387</v>
      </c>
      <c r="E9" s="6">
        <f t="shared" si="1"/>
        <v>1.5629978334289172E-2</v>
      </c>
      <c r="F9" s="7">
        <f t="shared" si="4"/>
        <v>0.1993145829350666</v>
      </c>
      <c r="G9" s="8">
        <f t="shared" si="2"/>
        <v>4.3023080404284205E-3</v>
      </c>
      <c r="H9" s="8">
        <f t="shared" si="5"/>
        <v>3.6331271685020365E-2</v>
      </c>
      <c r="I9">
        <f t="shared" si="3"/>
        <v>4.7272556153316221E-5</v>
      </c>
    </row>
    <row r="10" spans="1:10">
      <c r="A10" s="3" t="s">
        <v>129</v>
      </c>
      <c r="B10">
        <v>2.29</v>
      </c>
      <c r="C10" s="4">
        <v>1250</v>
      </c>
      <c r="D10">
        <f t="shared" si="0"/>
        <v>545.8515283842795</v>
      </c>
      <c r="E10" s="6">
        <f t="shared" si="1"/>
        <v>2.4891671445867584E-3</v>
      </c>
      <c r="F10" s="7">
        <f t="shared" si="4"/>
        <v>0.20180375007965334</v>
      </c>
      <c r="G10" s="8">
        <f t="shared" si="2"/>
        <v>6.9090360537034249E-4</v>
      </c>
      <c r="H10" s="8">
        <f t="shared" si="5"/>
        <v>3.7022175290390709E-2</v>
      </c>
      <c r="I10">
        <f t="shared" si="3"/>
        <v>6.9901599072034852E-5</v>
      </c>
    </row>
    <row r="11" spans="1:10">
      <c r="A11" s="3" t="s">
        <v>113</v>
      </c>
      <c r="B11">
        <v>3.1</v>
      </c>
      <c r="C11" s="4">
        <v>1612</v>
      </c>
      <c r="D11">
        <f t="shared" si="0"/>
        <v>520</v>
      </c>
      <c r="E11" s="6">
        <f t="shared" si="1"/>
        <v>3.2100299496590837E-3</v>
      </c>
      <c r="F11" s="7">
        <f t="shared" si="4"/>
        <v>0.20501378002931242</v>
      </c>
      <c r="G11" s="8">
        <f t="shared" si="2"/>
        <v>9.3528435661487412E-4</v>
      </c>
      <c r="H11" s="8">
        <f t="shared" si="5"/>
        <v>3.795745964700558E-2</v>
      </c>
      <c r="I11">
        <f t="shared" si="3"/>
        <v>1.269498596625512E-3</v>
      </c>
    </row>
    <row r="12" spans="1:10">
      <c r="A12" s="3" t="s">
        <v>15</v>
      </c>
      <c r="B12">
        <v>55.86</v>
      </c>
      <c r="C12" s="4">
        <v>28916</v>
      </c>
      <c r="D12">
        <f t="shared" si="0"/>
        <v>517.65127103472969</v>
      </c>
      <c r="E12" s="6">
        <f t="shared" si="1"/>
        <v>5.7581405722296565E-2</v>
      </c>
      <c r="F12" s="7">
        <f t="shared" si="4"/>
        <v>0.26259518575160901</v>
      </c>
      <c r="G12" s="8">
        <f t="shared" si="2"/>
        <v>1.6853220696937697E-2</v>
      </c>
      <c r="H12" s="8">
        <f t="shared" si="5"/>
        <v>5.4810680343943277E-2</v>
      </c>
      <c r="I12">
        <f t="shared" si="3"/>
        <v>2.7576778137905142E-4</v>
      </c>
    </row>
    <row r="13" spans="1:10">
      <c r="A13" s="3" t="s">
        <v>138</v>
      </c>
      <c r="B13">
        <v>11.58</v>
      </c>
      <c r="C13" s="4">
        <v>5879</v>
      </c>
      <c r="D13">
        <f t="shared" si="0"/>
        <v>507.68566493955097</v>
      </c>
      <c r="E13" s="6">
        <f t="shared" si="1"/>
        <v>1.1707050914420442E-2</v>
      </c>
      <c r="F13" s="7">
        <f t="shared" si="4"/>
        <v>0.27430223666602943</v>
      </c>
      <c r="G13" s="8">
        <f t="shared" si="2"/>
        <v>3.4937396289033036E-3</v>
      </c>
      <c r="H13" s="8">
        <f t="shared" si="5"/>
        <v>5.8304419972846577E-2</v>
      </c>
      <c r="I13">
        <f t="shared" si="3"/>
        <v>4.759422999553696E-4</v>
      </c>
    </row>
    <row r="14" spans="1:10">
      <c r="A14" s="3" t="s">
        <v>132</v>
      </c>
      <c r="B14">
        <v>16.98</v>
      </c>
      <c r="C14" s="4">
        <v>8004</v>
      </c>
      <c r="D14">
        <f t="shared" si="0"/>
        <v>471.37809187279152</v>
      </c>
      <c r="E14" s="6">
        <f t="shared" si="1"/>
        <v>1.5938635060217931E-2</v>
      </c>
      <c r="F14" s="7">
        <f t="shared" si="4"/>
        <v>0.29024087172624735</v>
      </c>
      <c r="G14" s="8">
        <f t="shared" si="2"/>
        <v>5.1229446372001814E-3</v>
      </c>
      <c r="H14" s="8">
        <f t="shared" si="5"/>
        <v>6.3427364610046763E-2</v>
      </c>
      <c r="I14">
        <f t="shared" si="3"/>
        <v>3.5376961172624288E-5</v>
      </c>
    </row>
    <row r="15" spans="1:10">
      <c r="A15" s="3" t="s">
        <v>142</v>
      </c>
      <c r="B15">
        <v>1.18</v>
      </c>
      <c r="C15" s="4">
        <v>538</v>
      </c>
      <c r="D15">
        <f t="shared" si="0"/>
        <v>455.93220338983053</v>
      </c>
      <c r="E15" s="6">
        <f t="shared" si="1"/>
        <v>1.0713375390301407E-3</v>
      </c>
      <c r="F15" s="7">
        <f t="shared" si="4"/>
        <v>0.29131220926527751</v>
      </c>
      <c r="G15" s="8">
        <f t="shared" si="2"/>
        <v>3.5601146477598429E-4</v>
      </c>
      <c r="H15" s="8">
        <f t="shared" si="5"/>
        <v>6.3783376074822748E-2</v>
      </c>
      <c r="I15">
        <f t="shared" si="3"/>
        <v>2.789436237125506E-4</v>
      </c>
    </row>
    <row r="16" spans="1:10">
      <c r="A16" s="3" t="s">
        <v>57</v>
      </c>
      <c r="B16">
        <v>8.6999999999999993</v>
      </c>
      <c r="C16" s="4">
        <v>3824</v>
      </c>
      <c r="D16">
        <f t="shared" si="0"/>
        <v>439.5402298850575</v>
      </c>
      <c r="E16" s="6">
        <f t="shared" si="1"/>
        <v>7.6148601287198111E-3</v>
      </c>
      <c r="F16" s="7">
        <f t="shared" si="4"/>
        <v>0.29892706939399732</v>
      </c>
      <c r="G16" s="8">
        <f t="shared" si="2"/>
        <v>2.6248302911449687E-3</v>
      </c>
      <c r="H16" s="8">
        <f t="shared" si="5"/>
        <v>6.6408206365967712E-2</v>
      </c>
      <c r="I16">
        <f t="shared" si="3"/>
        <v>1.9818069757098281E-4</v>
      </c>
    </row>
    <row r="17" spans="1:9">
      <c r="A17" s="3" t="s">
        <v>69</v>
      </c>
      <c r="B17">
        <v>5.63</v>
      </c>
      <c r="C17" s="4">
        <v>2341</v>
      </c>
      <c r="D17">
        <f t="shared" si="0"/>
        <v>415.80817051509769</v>
      </c>
      <c r="E17" s="6">
        <f t="shared" si="1"/>
        <v>4.6617122283820808E-3</v>
      </c>
      <c r="F17" s="7">
        <f t="shared" si="4"/>
        <v>0.3035887816223794</v>
      </c>
      <c r="G17" s="8">
        <f t="shared" si="2"/>
        <v>1.6985970734650776E-3</v>
      </c>
      <c r="H17" s="8">
        <f t="shared" si="5"/>
        <v>6.8106803439432789E-2</v>
      </c>
      <c r="I17">
        <f t="shared" si="3"/>
        <v>2.0434092101351969E-4</v>
      </c>
    </row>
    <row r="18" spans="1:9">
      <c r="A18" s="3" t="s">
        <v>114</v>
      </c>
      <c r="B18">
        <v>5.41</v>
      </c>
      <c r="C18" s="4">
        <v>2147</v>
      </c>
      <c r="D18">
        <f t="shared" si="0"/>
        <v>396.85767097966726</v>
      </c>
      <c r="E18" s="6">
        <f t="shared" si="1"/>
        <v>4.2753934875422164E-3</v>
      </c>
      <c r="F18" s="7">
        <f t="shared" si="4"/>
        <v>0.30786417510992159</v>
      </c>
      <c r="G18" s="8">
        <f t="shared" si="2"/>
        <v>1.6322220546085382E-3</v>
      </c>
      <c r="H18" s="8">
        <f t="shared" si="5"/>
        <v>6.9739025494041332E-2</v>
      </c>
      <c r="I18">
        <f t="shared" si="3"/>
        <v>4.6538319660353183E-4</v>
      </c>
    </row>
    <row r="19" spans="1:9">
      <c r="A19" s="3" t="s">
        <v>135</v>
      </c>
      <c r="B19">
        <v>12.03</v>
      </c>
      <c r="C19" s="4">
        <v>4695</v>
      </c>
      <c r="D19">
        <f t="shared" si="0"/>
        <v>390.27431421446386</v>
      </c>
      <c r="E19" s="6">
        <f t="shared" si="1"/>
        <v>9.3493117950678647E-3</v>
      </c>
      <c r="F19" s="7">
        <f t="shared" si="4"/>
        <v>0.31721348690498946</v>
      </c>
      <c r="G19" s="8">
        <f t="shared" si="2"/>
        <v>3.6295067129280432E-3</v>
      </c>
      <c r="H19" s="8">
        <f t="shared" si="5"/>
        <v>7.3368532206969372E-2</v>
      </c>
      <c r="I19">
        <f t="shared" si="3"/>
        <v>3.7298092459348044E-3</v>
      </c>
    </row>
    <row r="20" spans="1:9">
      <c r="A20" s="3" t="s">
        <v>14</v>
      </c>
      <c r="B20">
        <v>96.37</v>
      </c>
      <c r="C20" s="4">
        <v>37599</v>
      </c>
      <c r="D20">
        <f t="shared" si="0"/>
        <v>390.15253709660681</v>
      </c>
      <c r="E20" s="6">
        <f t="shared" si="1"/>
        <v>7.4872156375454024E-2</v>
      </c>
      <c r="F20" s="7">
        <f t="shared" si="4"/>
        <v>0.39208564328044349</v>
      </c>
      <c r="G20" s="8">
        <f t="shared" si="2"/>
        <v>2.9075275305475941E-2</v>
      </c>
      <c r="H20" s="8">
        <f t="shared" si="5"/>
        <v>0.10244380751244531</v>
      </c>
      <c r="I20">
        <f t="shared" si="3"/>
        <v>2.2094000477578674E-4</v>
      </c>
    </row>
    <row r="21" spans="1:9">
      <c r="A21" s="3" t="s">
        <v>86</v>
      </c>
      <c r="B21">
        <v>4.42</v>
      </c>
      <c r="C21" s="4">
        <v>1480</v>
      </c>
      <c r="D21">
        <f t="shared" si="0"/>
        <v>334.84162895927602</v>
      </c>
      <c r="E21" s="6">
        <f t="shared" si="1"/>
        <v>2.9471738991907219E-3</v>
      </c>
      <c r="F21" s="7">
        <f t="shared" si="4"/>
        <v>0.39503281717963423</v>
      </c>
      <c r="G21" s="8">
        <f t="shared" si="2"/>
        <v>1.3335344697541108E-3</v>
      </c>
      <c r="H21" s="8">
        <f t="shared" si="5"/>
        <v>0.10377734198219941</v>
      </c>
      <c r="I21">
        <f t="shared" si="3"/>
        <v>2.4129202412864065E-4</v>
      </c>
    </row>
    <row r="22" spans="1:9">
      <c r="A22" s="3" t="s">
        <v>120</v>
      </c>
      <c r="B22">
        <v>4.7</v>
      </c>
      <c r="C22" s="4">
        <v>1543</v>
      </c>
      <c r="D22">
        <f t="shared" si="0"/>
        <v>328.2978723404255</v>
      </c>
      <c r="E22" s="6">
        <f t="shared" si="1"/>
        <v>3.0726279232778948E-3</v>
      </c>
      <c r="F22" s="7">
        <f t="shared" si="4"/>
        <v>0.39810544510291213</v>
      </c>
      <c r="G22" s="8">
        <f t="shared" si="2"/>
        <v>1.4180117664806156E-3</v>
      </c>
      <c r="H22" s="8">
        <f t="shared" si="5"/>
        <v>0.10519535374868003</v>
      </c>
      <c r="I22">
        <f t="shared" si="3"/>
        <v>1.2494033268468235E-4</v>
      </c>
    </row>
    <row r="23" spans="1:9">
      <c r="A23" s="3" t="s">
        <v>105</v>
      </c>
      <c r="B23">
        <v>2.35</v>
      </c>
      <c r="C23" s="4">
        <v>751</v>
      </c>
      <c r="D23">
        <f t="shared" si="0"/>
        <v>319.57446808510639</v>
      </c>
      <c r="E23" s="6">
        <f t="shared" si="1"/>
        <v>1.4954916204677246E-3</v>
      </c>
      <c r="F23" s="7">
        <f t="shared" si="4"/>
        <v>0.39960093672337987</v>
      </c>
      <c r="G23" s="8">
        <f t="shared" si="2"/>
        <v>7.0900588324030779E-4</v>
      </c>
      <c r="H23" s="8">
        <f t="shared" si="5"/>
        <v>0.10590435963192034</v>
      </c>
      <c r="I23">
        <f t="shared" si="3"/>
        <v>3.4456721674171187E-4</v>
      </c>
    </row>
    <row r="24" spans="1:9">
      <c r="A24" s="3" t="s">
        <v>40</v>
      </c>
      <c r="B24">
        <v>6.36</v>
      </c>
      <c r="C24" s="4">
        <v>2002</v>
      </c>
      <c r="D24">
        <f t="shared" si="0"/>
        <v>314.77987421383648</v>
      </c>
      <c r="E24" s="6">
        <f t="shared" si="1"/>
        <v>3.9866500987701522E-3</v>
      </c>
      <c r="F24" s="7">
        <f t="shared" si="4"/>
        <v>0.40358758682215001</v>
      </c>
      <c r="G24" s="8">
        <f t="shared" si="2"/>
        <v>1.9188414542163222E-3</v>
      </c>
      <c r="H24" s="8">
        <f t="shared" si="5"/>
        <v>0.10782320108613666</v>
      </c>
      <c r="I24">
        <f t="shared" si="3"/>
        <v>1.3222432681373117E-3</v>
      </c>
    </row>
    <row r="25" spans="1:9">
      <c r="A25" s="3" t="s">
        <v>128</v>
      </c>
      <c r="B25">
        <v>23.31</v>
      </c>
      <c r="C25" s="4">
        <v>7061</v>
      </c>
      <c r="D25">
        <f t="shared" si="0"/>
        <v>302.91720291720293</v>
      </c>
      <c r="E25" s="6">
        <f t="shared" si="1"/>
        <v>1.4060807366341681E-2</v>
      </c>
      <c r="F25" s="7">
        <f t="shared" si="4"/>
        <v>0.4176483941884917</v>
      </c>
      <c r="G25" s="8">
        <f t="shared" si="2"/>
        <v>7.0327349524815204E-3</v>
      </c>
      <c r="H25" s="8">
        <f t="shared" si="5"/>
        <v>0.11485593603861818</v>
      </c>
      <c r="I25">
        <f t="shared" si="3"/>
        <v>3.8242216126736089E-4</v>
      </c>
    </row>
    <row r="26" spans="1:9">
      <c r="A26" s="3" t="s">
        <v>100</v>
      </c>
      <c r="B26">
        <v>6.5</v>
      </c>
      <c r="C26" s="4">
        <v>1909</v>
      </c>
      <c r="D26">
        <f t="shared" si="0"/>
        <v>293.69230769230768</v>
      </c>
      <c r="E26" s="6">
        <f t="shared" si="1"/>
        <v>3.8014560632128975E-3</v>
      </c>
      <c r="F26" s="7">
        <f t="shared" si="4"/>
        <v>0.42144985025170462</v>
      </c>
      <c r="G26" s="8">
        <f t="shared" si="2"/>
        <v>1.9610801025795746E-3</v>
      </c>
      <c r="H26" s="8">
        <f t="shared" si="5"/>
        <v>0.11681701614119776</v>
      </c>
      <c r="I26">
        <f t="shared" si="3"/>
        <v>1.8863055666157313E-4</v>
      </c>
    </row>
    <row r="27" spans="1:9">
      <c r="A27" s="3" t="s">
        <v>144</v>
      </c>
      <c r="B27">
        <v>3.13</v>
      </c>
      <c r="C27" s="4">
        <v>900</v>
      </c>
      <c r="D27">
        <f t="shared" si="0"/>
        <v>287.53993610223642</v>
      </c>
      <c r="E27" s="6">
        <f t="shared" si="1"/>
        <v>1.792200344102466E-3</v>
      </c>
      <c r="F27" s="7">
        <f t="shared" si="4"/>
        <v>0.42324205059580711</v>
      </c>
      <c r="G27" s="8">
        <f t="shared" si="2"/>
        <v>9.4433549554985661E-4</v>
      </c>
      <c r="H27" s="8">
        <f t="shared" si="5"/>
        <v>0.11776135163674761</v>
      </c>
      <c r="I27">
        <f t="shared" si="3"/>
        <v>3.1895821816701475E-3</v>
      </c>
    </row>
    <row r="28" spans="1:9">
      <c r="A28" s="3" t="s">
        <v>82</v>
      </c>
      <c r="B28">
        <v>52.31</v>
      </c>
      <c r="C28" s="4">
        <v>14883</v>
      </c>
      <c r="D28">
        <f t="shared" si="0"/>
        <v>284.51538902695467</v>
      </c>
      <c r="E28" s="6">
        <f t="shared" si="1"/>
        <v>2.963701969030778E-2</v>
      </c>
      <c r="F28" s="7">
        <f t="shared" si="4"/>
        <v>0.4528790702861149</v>
      </c>
      <c r="G28" s="8">
        <f t="shared" si="2"/>
        <v>1.5782169256298086E-2</v>
      </c>
      <c r="H28" s="8">
        <f t="shared" si="5"/>
        <v>0.13354352089304569</v>
      </c>
      <c r="I28">
        <f t="shared" si="3"/>
        <v>1.1889351222766492E-3</v>
      </c>
    </row>
    <row r="29" spans="1:9">
      <c r="A29" s="3" t="s">
        <v>39</v>
      </c>
      <c r="B29">
        <v>19.260000000000002</v>
      </c>
      <c r="C29" s="4">
        <v>5425</v>
      </c>
      <c r="D29">
        <f t="shared" si="0"/>
        <v>281.6718587746625</v>
      </c>
      <c r="E29" s="6">
        <f t="shared" si="1"/>
        <v>1.0802985407506531E-2</v>
      </c>
      <c r="F29" s="7">
        <f t="shared" si="4"/>
        <v>0.46368205569362142</v>
      </c>
      <c r="G29" s="8">
        <f t="shared" si="2"/>
        <v>5.8108311962588631E-3</v>
      </c>
      <c r="H29" s="8">
        <f t="shared" si="5"/>
        <v>0.13935435208930455</v>
      </c>
      <c r="I29">
        <f t="shared" si="3"/>
        <v>5.1894124187436136E-3</v>
      </c>
    </row>
    <row r="30" spans="1:9">
      <c r="A30" s="3" t="s">
        <v>126</v>
      </c>
      <c r="B30">
        <v>81.349999999999994</v>
      </c>
      <c r="C30" s="4">
        <v>22310</v>
      </c>
      <c r="D30">
        <f t="shared" si="0"/>
        <v>274.24708051628767</v>
      </c>
      <c r="E30" s="6">
        <f t="shared" si="1"/>
        <v>4.4426655196584466E-2</v>
      </c>
      <c r="F30" s="7">
        <f t="shared" si="4"/>
        <v>0.50810871089020593</v>
      </c>
      <c r="G30" s="8">
        <f t="shared" si="2"/>
        <v>2.454367174536129E-2</v>
      </c>
      <c r="H30" s="8">
        <f t="shared" si="5"/>
        <v>0.16389802383466584</v>
      </c>
      <c r="I30">
        <f t="shared" si="3"/>
        <v>3.3520335219934527E-4</v>
      </c>
    </row>
    <row r="31" spans="1:9">
      <c r="A31" s="3" t="s">
        <v>75</v>
      </c>
      <c r="B31">
        <v>5.18</v>
      </c>
      <c r="C31" s="4">
        <v>1406</v>
      </c>
      <c r="D31">
        <f t="shared" si="0"/>
        <v>271.42857142857144</v>
      </c>
      <c r="E31" s="6">
        <f t="shared" si="1"/>
        <v>2.799815204231186E-3</v>
      </c>
      <c r="F31" s="7">
        <f t="shared" si="4"/>
        <v>0.51090852609443715</v>
      </c>
      <c r="G31" s="8">
        <f t="shared" si="2"/>
        <v>1.5628299894403378E-3</v>
      </c>
      <c r="H31" s="8">
        <f t="shared" si="5"/>
        <v>0.16546085382410619</v>
      </c>
      <c r="I31">
        <f t="shared" si="3"/>
        <v>2.7529611555912603E-4</v>
      </c>
    </row>
    <row r="32" spans="1:9">
      <c r="A32" s="3" t="s">
        <v>81</v>
      </c>
      <c r="B32">
        <v>3.9</v>
      </c>
      <c r="C32" s="4">
        <v>989</v>
      </c>
      <c r="D32">
        <f t="shared" si="0"/>
        <v>253.58974358974359</v>
      </c>
      <c r="E32" s="6">
        <f t="shared" si="1"/>
        <v>1.9694290447970432E-3</v>
      </c>
      <c r="F32" s="7">
        <f t="shared" si="4"/>
        <v>0.51287795513923418</v>
      </c>
      <c r="G32" s="8">
        <f t="shared" si="2"/>
        <v>1.1766480615477447E-3</v>
      </c>
      <c r="H32" s="8">
        <f t="shared" si="5"/>
        <v>0.16663750188565393</v>
      </c>
      <c r="I32">
        <f t="shared" si="3"/>
        <v>1.8254946447716497E-3</v>
      </c>
    </row>
    <row r="33" spans="1:9">
      <c r="A33" s="3" t="s">
        <v>19</v>
      </c>
      <c r="B33">
        <v>25.73</v>
      </c>
      <c r="C33" s="4">
        <v>6497</v>
      </c>
      <c r="D33">
        <f t="shared" si="0"/>
        <v>252.50680139914496</v>
      </c>
      <c r="E33" s="6">
        <f t="shared" si="1"/>
        <v>1.2937695150704136E-2</v>
      </c>
      <c r="F33" s="7">
        <f t="shared" si="4"/>
        <v>0.52581565028993826</v>
      </c>
      <c r="G33" s="8">
        <f t="shared" si="2"/>
        <v>7.762860159903455E-3</v>
      </c>
      <c r="H33" s="8">
        <f t="shared" si="5"/>
        <v>0.17440036204555739</v>
      </c>
      <c r="I33">
        <f t="shared" si="3"/>
        <v>1.6648503444191831E-3</v>
      </c>
    </row>
    <row r="34" spans="1:9">
      <c r="A34" s="3" t="s">
        <v>118</v>
      </c>
      <c r="B34">
        <v>21.16</v>
      </c>
      <c r="C34" s="4">
        <v>4872</v>
      </c>
      <c r="D34">
        <f t="shared" ref="D34:D65" si="6">C34/B34</f>
        <v>230.24574669187146</v>
      </c>
      <c r="E34" s="6">
        <f t="shared" si="1"/>
        <v>9.7017778627413488E-3</v>
      </c>
      <c r="F34" s="7">
        <f t="shared" si="4"/>
        <v>0.53551742815267966</v>
      </c>
      <c r="G34" s="8">
        <f t="shared" si="2"/>
        <v>6.3840699954744303E-3</v>
      </c>
      <c r="H34" s="8">
        <f t="shared" si="5"/>
        <v>0.18078443204103181</v>
      </c>
      <c r="I34">
        <f t="shared" si="3"/>
        <v>4.1249774690007568E-3</v>
      </c>
    </row>
    <row r="35" spans="1:9">
      <c r="A35" s="3" t="s">
        <v>30</v>
      </c>
      <c r="B35">
        <v>51.81</v>
      </c>
      <c r="C35" s="4">
        <v>11794</v>
      </c>
      <c r="D35">
        <f t="shared" si="6"/>
        <v>227.63945184327349</v>
      </c>
      <c r="E35" s="6">
        <f t="shared" si="1"/>
        <v>2.3485789842604982E-2</v>
      </c>
      <c r="F35" s="7">
        <f t="shared" si="4"/>
        <v>0.55900321799528463</v>
      </c>
      <c r="G35" s="8">
        <f t="shared" si="2"/>
        <v>1.563131694071504E-2</v>
      </c>
      <c r="H35" s="8">
        <f t="shared" si="5"/>
        <v>0.19641574898174685</v>
      </c>
      <c r="I35">
        <f t="shared" si="3"/>
        <v>5.8449595981011071E-4</v>
      </c>
    </row>
    <row r="36" spans="1:9">
      <c r="A36" s="3" t="s">
        <v>107</v>
      </c>
      <c r="B36">
        <v>7</v>
      </c>
      <c r="C36" s="4">
        <v>1524</v>
      </c>
      <c r="D36">
        <f t="shared" si="6"/>
        <v>217.71428571428572</v>
      </c>
      <c r="E36" s="6">
        <f t="shared" si="1"/>
        <v>3.0347925826801759E-3</v>
      </c>
      <c r="F36" s="7">
        <f t="shared" si="4"/>
        <v>0.56203801057796476</v>
      </c>
      <c r="G36" s="8">
        <f t="shared" si="2"/>
        <v>2.1119324181626186E-3</v>
      </c>
      <c r="H36" s="8">
        <f t="shared" si="5"/>
        <v>0.19852768139990948</v>
      </c>
      <c r="I36">
        <f t="shared" si="3"/>
        <v>2.6558012289604471E-3</v>
      </c>
    </row>
    <row r="37" spans="1:9">
      <c r="A37" s="3" t="s">
        <v>21</v>
      </c>
      <c r="B37">
        <v>31.8</v>
      </c>
      <c r="C37" s="4">
        <v>6922</v>
      </c>
      <c r="D37">
        <f t="shared" si="6"/>
        <v>217.67295597484275</v>
      </c>
      <c r="E37" s="6">
        <f t="shared" si="1"/>
        <v>1.3784011979863633E-2</v>
      </c>
      <c r="F37" s="7">
        <f t="shared" si="4"/>
        <v>0.57582202255782844</v>
      </c>
      <c r="G37" s="8">
        <f t="shared" si="2"/>
        <v>9.5942072710816107E-3</v>
      </c>
      <c r="H37" s="8">
        <f t="shared" si="5"/>
        <v>0.2081218886709911</v>
      </c>
      <c r="I37">
        <f t="shared" si="3"/>
        <v>1.0278483727459015E-3</v>
      </c>
    </row>
    <row r="38" spans="1:9">
      <c r="A38" s="3" t="s">
        <v>125</v>
      </c>
      <c r="B38">
        <v>12.2</v>
      </c>
      <c r="C38" s="4">
        <v>2634</v>
      </c>
      <c r="D38">
        <f t="shared" si="6"/>
        <v>215.90163934426232</v>
      </c>
      <c r="E38" s="6">
        <f t="shared" si="1"/>
        <v>5.2451730070732176E-3</v>
      </c>
      <c r="F38" s="7">
        <f t="shared" si="4"/>
        <v>0.58106719556490161</v>
      </c>
      <c r="G38" s="8">
        <f t="shared" si="2"/>
        <v>3.6807965002262784E-3</v>
      </c>
      <c r="H38" s="8">
        <f t="shared" si="5"/>
        <v>0.21180268517121739</v>
      </c>
      <c r="I38">
        <f t="shared" si="3"/>
        <v>2.6295014571768582E-3</v>
      </c>
    </row>
    <row r="39" spans="1:9">
      <c r="A39" s="3" t="s">
        <v>29</v>
      </c>
      <c r="B39">
        <v>30.69</v>
      </c>
      <c r="C39" s="4">
        <v>6522</v>
      </c>
      <c r="D39">
        <f t="shared" si="6"/>
        <v>212.51221896383186</v>
      </c>
      <c r="E39" s="6">
        <f t="shared" si="1"/>
        <v>1.2987478493595871E-2</v>
      </c>
      <c r="F39" s="7">
        <f t="shared" si="4"/>
        <v>0.59405467405849743</v>
      </c>
      <c r="G39" s="8">
        <f t="shared" si="2"/>
        <v>9.2593151304872535E-3</v>
      </c>
      <c r="H39" s="8">
        <f t="shared" si="5"/>
        <v>0.22106200030170464</v>
      </c>
      <c r="I39">
        <f t="shared" si="3"/>
        <v>5.4964043428240572E-4</v>
      </c>
    </row>
    <row r="40" spans="1:9">
      <c r="A40" s="3" t="s">
        <v>18</v>
      </c>
      <c r="B40">
        <v>6.38</v>
      </c>
      <c r="C40" s="4">
        <v>1349</v>
      </c>
      <c r="D40">
        <f t="shared" si="6"/>
        <v>211.44200626959247</v>
      </c>
      <c r="E40" s="6">
        <f t="shared" si="1"/>
        <v>2.6863091824380295E-3</v>
      </c>
      <c r="F40" s="7">
        <f t="shared" si="4"/>
        <v>0.5967409832409355</v>
      </c>
      <c r="G40" s="8">
        <f t="shared" si="2"/>
        <v>1.924875546839644E-3</v>
      </c>
      <c r="H40" s="8">
        <f t="shared" si="5"/>
        <v>0.22298687584854429</v>
      </c>
      <c r="I40">
        <f t="shared" si="3"/>
        <v>6.10296579420605E-4</v>
      </c>
    </row>
    <row r="41" spans="1:9">
      <c r="A41" s="3" t="s">
        <v>79</v>
      </c>
      <c r="B41">
        <v>6.49</v>
      </c>
      <c r="C41" s="4">
        <v>1257</v>
      </c>
      <c r="D41">
        <f t="shared" si="6"/>
        <v>193.68258859784282</v>
      </c>
      <c r="E41" s="6">
        <f t="shared" si="1"/>
        <v>2.5031064805964443E-3</v>
      </c>
      <c r="F41" s="7">
        <f t="shared" si="4"/>
        <v>0.59924408972153198</v>
      </c>
      <c r="G41" s="8">
        <f t="shared" si="2"/>
        <v>1.9580630562679138E-3</v>
      </c>
      <c r="H41" s="8">
        <f t="shared" si="5"/>
        <v>0.22494493890481221</v>
      </c>
      <c r="I41">
        <f t="shared" si="3"/>
        <v>1.3107096819453823E-3</v>
      </c>
    </row>
    <row r="42" spans="1:9">
      <c r="A42" s="3" t="s">
        <v>131</v>
      </c>
      <c r="B42">
        <v>13.86</v>
      </c>
      <c r="C42" s="4">
        <v>2668</v>
      </c>
      <c r="D42">
        <f t="shared" si="6"/>
        <v>192.4963924963925</v>
      </c>
      <c r="E42" s="6">
        <f t="shared" si="1"/>
        <v>5.3128783534059773E-3</v>
      </c>
      <c r="F42" s="7">
        <f t="shared" si="4"/>
        <v>0.60455696807493797</v>
      </c>
      <c r="G42" s="8">
        <f t="shared" si="2"/>
        <v>4.1816261879619853E-3</v>
      </c>
      <c r="H42" s="8">
        <f t="shared" si="5"/>
        <v>0.22912656509277418</v>
      </c>
      <c r="I42">
        <f t="shared" si="3"/>
        <v>1.4861703642786994E-3</v>
      </c>
    </row>
    <row r="43" spans="1:9">
      <c r="A43" s="3" t="s">
        <v>88</v>
      </c>
      <c r="B43">
        <v>15.71</v>
      </c>
      <c r="C43" s="4">
        <v>3023</v>
      </c>
      <c r="D43">
        <f t="shared" si="6"/>
        <v>192.42520687460217</v>
      </c>
      <c r="E43" s="6">
        <f t="shared" si="1"/>
        <v>6.0198018224686166E-3</v>
      </c>
      <c r="F43" s="7">
        <f t="shared" si="4"/>
        <v>0.61057676989740661</v>
      </c>
      <c r="G43" s="8">
        <f t="shared" si="2"/>
        <v>4.739779755619249E-3</v>
      </c>
      <c r="H43" s="8">
        <f t="shared" si="5"/>
        <v>0.23386634484839344</v>
      </c>
      <c r="I43">
        <f t="shared" si="3"/>
        <v>2.5586947790574022E-3</v>
      </c>
    </row>
    <row r="44" spans="1:9">
      <c r="A44" s="3" t="s">
        <v>130</v>
      </c>
      <c r="B44">
        <v>26.74</v>
      </c>
      <c r="C44" s="4">
        <v>5083</v>
      </c>
      <c r="D44">
        <f t="shared" si="6"/>
        <v>190.08975317875843</v>
      </c>
      <c r="E44" s="6">
        <f t="shared" si="1"/>
        <v>1.0121949276747595E-2</v>
      </c>
      <c r="F44" s="7">
        <f t="shared" si="4"/>
        <v>0.6206987191741542</v>
      </c>
      <c r="G44" s="8">
        <f t="shared" si="2"/>
        <v>8.0675818373812033E-3</v>
      </c>
      <c r="H44" s="8">
        <f t="shared" si="5"/>
        <v>0.24193392668577465</v>
      </c>
      <c r="I44">
        <f t="shared" si="3"/>
        <v>1.8383724848587135E-3</v>
      </c>
    </row>
    <row r="45" spans="1:9">
      <c r="A45" s="3" t="s">
        <v>133</v>
      </c>
      <c r="B45">
        <v>19.05</v>
      </c>
      <c r="C45" s="4">
        <v>3589</v>
      </c>
      <c r="D45">
        <f t="shared" si="6"/>
        <v>188.39895013123359</v>
      </c>
      <c r="E45" s="6">
        <f t="shared" si="1"/>
        <v>7.1468967055375006E-3</v>
      </c>
      <c r="F45" s="7">
        <f t="shared" si="4"/>
        <v>0.62784561587969168</v>
      </c>
      <c r="G45" s="8">
        <f t="shared" si="2"/>
        <v>5.7474732237139843E-3</v>
      </c>
      <c r="H45" s="8">
        <f t="shared" si="5"/>
        <v>0.24768139990948865</v>
      </c>
      <c r="I45">
        <f t="shared" si="3"/>
        <v>6.8324947610468034E-4</v>
      </c>
    </row>
    <row r="46" spans="1:9">
      <c r="A46" s="3" t="s">
        <v>64</v>
      </c>
      <c r="B46">
        <v>7.07</v>
      </c>
      <c r="C46" s="4">
        <v>1330</v>
      </c>
      <c r="D46">
        <f t="shared" si="6"/>
        <v>188.11881188118812</v>
      </c>
      <c r="E46" s="6">
        <f t="shared" si="1"/>
        <v>2.6484738418403111E-3</v>
      </c>
      <c r="F46" s="7">
        <f t="shared" si="4"/>
        <v>0.63049408972153198</v>
      </c>
      <c r="G46" s="8">
        <f t="shared" si="2"/>
        <v>2.1330517423442451E-3</v>
      </c>
      <c r="H46" s="8">
        <f t="shared" si="5"/>
        <v>0.24981445165183289</v>
      </c>
      <c r="I46">
        <f t="shared" si="3"/>
        <v>2.4719558330989488E-3</v>
      </c>
    </row>
    <row r="47" spans="1:9">
      <c r="A47" s="3" t="s">
        <v>44</v>
      </c>
      <c r="B47">
        <v>23.44</v>
      </c>
      <c r="C47" s="4">
        <v>3994</v>
      </c>
      <c r="D47">
        <f t="shared" si="6"/>
        <v>170.39249146757678</v>
      </c>
      <c r="E47" s="6">
        <f t="shared" si="1"/>
        <v>7.9533868603836114E-3</v>
      </c>
      <c r="F47" s="7">
        <f t="shared" si="4"/>
        <v>0.63844747658191559</v>
      </c>
      <c r="G47" s="8">
        <f t="shared" si="2"/>
        <v>7.071956554533112E-3</v>
      </c>
      <c r="H47" s="8">
        <f t="shared" si="5"/>
        <v>0.25688640820636599</v>
      </c>
      <c r="I47">
        <f t="shared" si="3"/>
        <v>2.941885476782452E-3</v>
      </c>
    </row>
    <row r="48" spans="1:9">
      <c r="A48" s="3" t="s">
        <v>20</v>
      </c>
      <c r="B48">
        <v>27.89</v>
      </c>
      <c r="C48" s="4">
        <v>4751</v>
      </c>
      <c r="D48">
        <f t="shared" si="6"/>
        <v>170.34779490856937</v>
      </c>
      <c r="E48" s="6">
        <f t="shared" si="1"/>
        <v>9.4608264831453522E-3</v>
      </c>
      <c r="F48" s="7">
        <f t="shared" si="4"/>
        <v>0.64790830306506098</v>
      </c>
      <c r="G48" s="8">
        <f t="shared" si="2"/>
        <v>8.4145421632222054E-3</v>
      </c>
      <c r="H48" s="8">
        <f t="shared" si="5"/>
        <v>0.26530095036958817</v>
      </c>
      <c r="I48">
        <f t="shared" si="3"/>
        <v>6.7963976393980996E-4</v>
      </c>
    </row>
    <row r="49" spans="1:9">
      <c r="A49" s="3" t="s">
        <v>55</v>
      </c>
      <c r="B49">
        <v>6.32</v>
      </c>
      <c r="C49" s="4">
        <v>1052</v>
      </c>
      <c r="D49">
        <f t="shared" si="6"/>
        <v>166.45569620253164</v>
      </c>
      <c r="E49" s="6">
        <f t="shared" si="1"/>
        <v>2.0948830688842157E-3</v>
      </c>
      <c r="F49" s="7">
        <f t="shared" si="4"/>
        <v>0.65000318613394514</v>
      </c>
      <c r="G49" s="8">
        <f t="shared" si="2"/>
        <v>1.9067732689696788E-3</v>
      </c>
      <c r="H49" s="8">
        <f t="shared" si="5"/>
        <v>0.26720772363855783</v>
      </c>
      <c r="I49">
        <f t="shared" si="3"/>
        <v>1.4568458079489144E-3</v>
      </c>
    </row>
    <row r="50" spans="1:9">
      <c r="A50" s="3" t="s">
        <v>109</v>
      </c>
      <c r="B50">
        <v>13.36</v>
      </c>
      <c r="C50" s="4">
        <v>2186</v>
      </c>
      <c r="D50">
        <f t="shared" si="6"/>
        <v>163.62275449101796</v>
      </c>
      <c r="E50" s="6">
        <f t="shared" si="1"/>
        <v>4.3530555024533235E-3</v>
      </c>
      <c r="F50" s="7">
        <f t="shared" si="4"/>
        <v>0.65435624163639849</v>
      </c>
      <c r="G50" s="8">
        <f t="shared" si="2"/>
        <v>4.0307738723789404E-3</v>
      </c>
      <c r="H50" s="8">
        <f t="shared" si="5"/>
        <v>0.27123849751093676</v>
      </c>
      <c r="I50">
        <f t="shared" si="3"/>
        <v>8.5384084433773322E-4</v>
      </c>
    </row>
    <row r="51" spans="1:9">
      <c r="A51" s="3" t="s">
        <v>62</v>
      </c>
      <c r="B51">
        <v>7.66</v>
      </c>
      <c r="C51" s="4">
        <v>1219</v>
      </c>
      <c r="D51">
        <f t="shared" si="6"/>
        <v>159.13838120104438</v>
      </c>
      <c r="E51" s="6">
        <f t="shared" si="1"/>
        <v>2.4274357994010067E-3</v>
      </c>
      <c r="F51" s="7">
        <f t="shared" si="4"/>
        <v>0.65678367743579946</v>
      </c>
      <c r="G51" s="8">
        <f t="shared" si="2"/>
        <v>2.3110574747322371E-3</v>
      </c>
      <c r="H51" s="8">
        <f t="shared" si="5"/>
        <v>0.27354955498566902</v>
      </c>
      <c r="I51">
        <f t="shared" si="3"/>
        <v>6.0964976394972392E-3</v>
      </c>
    </row>
    <row r="52" spans="1:9">
      <c r="A52" s="3" t="s">
        <v>74</v>
      </c>
      <c r="B52">
        <v>51.12</v>
      </c>
      <c r="C52" s="4">
        <v>7404</v>
      </c>
      <c r="D52">
        <f t="shared" si="6"/>
        <v>144.83568075117373</v>
      </c>
      <c r="E52" s="6">
        <f t="shared" si="1"/>
        <v>1.4743834830816288E-2</v>
      </c>
      <c r="F52" s="7">
        <f t="shared" si="4"/>
        <v>0.67152751226661578</v>
      </c>
      <c r="G52" s="8">
        <f t="shared" si="2"/>
        <v>1.5423140745210439E-2</v>
      </c>
      <c r="H52" s="8">
        <f t="shared" si="5"/>
        <v>0.28897269573087947</v>
      </c>
      <c r="I52">
        <f t="shared" si="3"/>
        <v>1.7147628461349207E-3</v>
      </c>
    </row>
    <row r="53" spans="1:9">
      <c r="A53" s="3" t="s">
        <v>143</v>
      </c>
      <c r="B53">
        <v>14.36</v>
      </c>
      <c r="C53" s="4">
        <v>2076</v>
      </c>
      <c r="D53">
        <f t="shared" si="6"/>
        <v>144.5682451253482</v>
      </c>
      <c r="E53" s="6">
        <f t="shared" si="1"/>
        <v>4.1340087937296885E-3</v>
      </c>
      <c r="F53" s="7">
        <f t="shared" si="4"/>
        <v>0.67566152106034549</v>
      </c>
      <c r="G53" s="8">
        <f t="shared" si="2"/>
        <v>4.3324785035450293E-3</v>
      </c>
      <c r="H53" s="8">
        <f t="shared" si="5"/>
        <v>0.29330517423442448</v>
      </c>
      <c r="I53">
        <f t="shared" si="3"/>
        <v>2.3719252798095058E-3</v>
      </c>
    </row>
    <row r="54" spans="1:9">
      <c r="A54" s="3" t="s">
        <v>59</v>
      </c>
      <c r="B54">
        <v>19.809999999999999</v>
      </c>
      <c r="C54" s="4">
        <v>2853</v>
      </c>
      <c r="D54">
        <f t="shared" si="6"/>
        <v>144.01817264008076</v>
      </c>
      <c r="E54" s="6">
        <f t="shared" si="1"/>
        <v>5.6812750908048172E-3</v>
      </c>
      <c r="F54" s="7">
        <f t="shared" si="4"/>
        <v>0.68134279615115034</v>
      </c>
      <c r="G54" s="8">
        <f t="shared" si="2"/>
        <v>5.9767687434002107E-3</v>
      </c>
      <c r="H54" s="8">
        <f t="shared" si="5"/>
        <v>0.29928194297782468</v>
      </c>
      <c r="I54">
        <f t="shared" si="3"/>
        <v>8.6642978032344664E-4</v>
      </c>
    </row>
    <row r="55" spans="1:9">
      <c r="A55" s="3" t="s">
        <v>76</v>
      </c>
      <c r="B55">
        <v>7.03</v>
      </c>
      <c r="C55" s="4">
        <v>971</v>
      </c>
      <c r="D55">
        <f t="shared" si="6"/>
        <v>138.12233285917495</v>
      </c>
      <c r="E55" s="6">
        <f t="shared" si="1"/>
        <v>1.9335850379149939E-3</v>
      </c>
      <c r="F55" s="7">
        <f t="shared" si="4"/>
        <v>0.68327638118906531</v>
      </c>
      <c r="G55" s="8">
        <f t="shared" si="2"/>
        <v>2.1209835570976015E-3</v>
      </c>
      <c r="H55" s="8">
        <f t="shared" si="5"/>
        <v>0.30140292653492229</v>
      </c>
      <c r="I55">
        <f t="shared" si="3"/>
        <v>1.6734173931018392E-3</v>
      </c>
    </row>
    <row r="56" spans="1:9">
      <c r="A56" s="3" t="s">
        <v>83</v>
      </c>
      <c r="B56">
        <v>13.53</v>
      </c>
      <c r="C56" s="4">
        <v>1859</v>
      </c>
      <c r="D56">
        <f t="shared" si="6"/>
        <v>137.39837398373984</v>
      </c>
      <c r="E56" s="6">
        <f t="shared" si="1"/>
        <v>3.701889377429427E-3</v>
      </c>
      <c r="F56" s="7">
        <f t="shared" si="4"/>
        <v>0.68697827056649474</v>
      </c>
      <c r="G56" s="8">
        <f t="shared" si="2"/>
        <v>4.0820636596771761E-3</v>
      </c>
      <c r="H56" s="8">
        <f t="shared" si="5"/>
        <v>0.30548499019459946</v>
      </c>
      <c r="I56">
        <f t="shared" si="3"/>
        <v>5.3147114979024135E-4</v>
      </c>
    </row>
    <row r="57" spans="1:9">
      <c r="A57" s="3" t="s">
        <v>50</v>
      </c>
      <c r="B57">
        <v>4.29</v>
      </c>
      <c r="C57" s="4">
        <v>588</v>
      </c>
      <c r="D57">
        <f t="shared" si="6"/>
        <v>137.06293706293707</v>
      </c>
      <c r="E57" s="6">
        <f t="shared" si="1"/>
        <v>1.1709042248136113E-3</v>
      </c>
      <c r="F57" s="7">
        <f t="shared" si="4"/>
        <v>0.68814917479130833</v>
      </c>
      <c r="G57" s="8">
        <f t="shared" si="2"/>
        <v>1.2943128677025191E-3</v>
      </c>
      <c r="H57" s="8">
        <f t="shared" si="5"/>
        <v>0.306779303062302</v>
      </c>
      <c r="I57">
        <f t="shared" si="3"/>
        <v>7.104608996286732E-4</v>
      </c>
    </row>
    <row r="58" spans="1:9">
      <c r="A58" s="3" t="s">
        <v>123</v>
      </c>
      <c r="B58">
        <v>5.72</v>
      </c>
      <c r="C58" s="4">
        <v>781</v>
      </c>
      <c r="D58">
        <f t="shared" si="6"/>
        <v>136.53846153846155</v>
      </c>
      <c r="E58" s="6">
        <f t="shared" si="1"/>
        <v>1.5552316319378066E-3</v>
      </c>
      <c r="F58" s="7">
        <f t="shared" si="4"/>
        <v>0.68970440642324615</v>
      </c>
      <c r="G58" s="8">
        <f t="shared" si="2"/>
        <v>1.7257504902700256E-3</v>
      </c>
      <c r="H58" s="8">
        <f t="shared" si="5"/>
        <v>0.30850505355257202</v>
      </c>
      <c r="I58">
        <f t="shared" si="3"/>
        <v>4.2008322396709097E-3</v>
      </c>
    </row>
    <row r="59" spans="1:9">
      <c r="A59" s="3" t="s">
        <v>137</v>
      </c>
      <c r="B59">
        <v>33.549999999999997</v>
      </c>
      <c r="C59" s="4">
        <v>4526</v>
      </c>
      <c r="D59">
        <f t="shared" si="6"/>
        <v>134.90312965722802</v>
      </c>
      <c r="E59" s="6">
        <f t="shared" si="1"/>
        <v>9.0127763971197348E-3</v>
      </c>
      <c r="F59" s="7">
        <f t="shared" si="4"/>
        <v>0.69871718282036588</v>
      </c>
      <c r="G59" s="8">
        <f t="shared" si="2"/>
        <v>1.0122190375622266E-2</v>
      </c>
      <c r="H59" s="8">
        <f t="shared" si="5"/>
        <v>0.3186272439281943</v>
      </c>
      <c r="I59">
        <f t="shared" si="3"/>
        <v>2.4723588641432925E-3</v>
      </c>
    </row>
    <row r="60" spans="1:9">
      <c r="A60" s="3" t="s">
        <v>92</v>
      </c>
      <c r="B60">
        <v>19.34</v>
      </c>
      <c r="C60" s="4">
        <v>2529</v>
      </c>
      <c r="D60">
        <f t="shared" si="6"/>
        <v>130.76525336091004</v>
      </c>
      <c r="E60" s="6">
        <f t="shared" si="1"/>
        <v>5.03608296692793E-3</v>
      </c>
      <c r="F60" s="7">
        <f t="shared" si="4"/>
        <v>0.7037532657872938</v>
      </c>
      <c r="G60" s="8">
        <f t="shared" si="2"/>
        <v>5.8349675667521495E-3</v>
      </c>
      <c r="H60" s="8">
        <f t="shared" si="5"/>
        <v>0.32446221149494647</v>
      </c>
      <c r="I60">
        <f t="shared" si="3"/>
        <v>1.0089221891874944E-3</v>
      </c>
    </row>
    <row r="61" spans="1:9">
      <c r="A61" s="3" t="s">
        <v>70</v>
      </c>
      <c r="B61">
        <v>7.88</v>
      </c>
      <c r="C61" s="4">
        <v>1028</v>
      </c>
      <c r="D61">
        <f t="shared" si="6"/>
        <v>130.45685279187816</v>
      </c>
      <c r="E61" s="6">
        <f t="shared" si="1"/>
        <v>2.0470910597081503E-3</v>
      </c>
      <c r="F61" s="7">
        <f t="shared" si="4"/>
        <v>0.70580035684700193</v>
      </c>
      <c r="G61" s="8">
        <f t="shared" si="2"/>
        <v>2.3774324935887767E-3</v>
      </c>
      <c r="H61" s="8">
        <f t="shared" si="5"/>
        <v>0.32683964398853527</v>
      </c>
      <c r="I61">
        <f t="shared" si="3"/>
        <v>6.676361821369714E-4</v>
      </c>
    </row>
    <row r="62" spans="1:9">
      <c r="A62" s="3" t="s">
        <v>139</v>
      </c>
      <c r="B62">
        <v>5.07</v>
      </c>
      <c r="C62" s="4">
        <v>633</v>
      </c>
      <c r="D62">
        <f t="shared" si="6"/>
        <v>124.85207100591715</v>
      </c>
      <c r="E62" s="6">
        <f t="shared" si="1"/>
        <v>1.2605142420187344E-3</v>
      </c>
      <c r="F62" s="7">
        <f t="shared" si="4"/>
        <v>0.70706087108902071</v>
      </c>
      <c r="G62" s="8">
        <f t="shared" si="2"/>
        <v>1.5296424800120682E-3</v>
      </c>
      <c r="H62" s="8">
        <f t="shared" si="5"/>
        <v>0.32836928646854735</v>
      </c>
      <c r="I62">
        <f t="shared" si="3"/>
        <v>1.1152455372568371E-3</v>
      </c>
    </row>
    <row r="63" spans="1:9">
      <c r="A63" s="3" t="s">
        <v>122</v>
      </c>
      <c r="B63">
        <v>8.33</v>
      </c>
      <c r="C63" s="4">
        <v>1012</v>
      </c>
      <c r="D63">
        <f t="shared" si="6"/>
        <v>121.48859543817527</v>
      </c>
      <c r="E63" s="6">
        <f t="shared" si="1"/>
        <v>2.0152297202574395E-3</v>
      </c>
      <c r="F63" s="7">
        <f t="shared" si="4"/>
        <v>0.70907610080927819</v>
      </c>
      <c r="G63" s="8">
        <f t="shared" si="2"/>
        <v>2.5131995776135163E-3</v>
      </c>
      <c r="H63" s="8">
        <f t="shared" si="5"/>
        <v>0.33088248604616088</v>
      </c>
      <c r="I63">
        <f t="shared" si="3"/>
        <v>6.118248506951085E-4</v>
      </c>
    </row>
    <row r="64" spans="1:9">
      <c r="A64" s="3" t="s">
        <v>52</v>
      </c>
      <c r="B64">
        <v>4.5199999999999996</v>
      </c>
      <c r="C64" s="4">
        <v>539</v>
      </c>
      <c r="D64">
        <f t="shared" si="6"/>
        <v>119.24778761061948</v>
      </c>
      <c r="E64" s="6">
        <f t="shared" si="1"/>
        <v>1.0733288727458102E-3</v>
      </c>
      <c r="F64" s="7">
        <f t="shared" si="4"/>
        <v>0.71014942968202399</v>
      </c>
      <c r="G64" s="8">
        <f t="shared" si="2"/>
        <v>1.3637049328707193E-3</v>
      </c>
      <c r="H64" s="8">
        <f t="shared" si="5"/>
        <v>0.33224619097903163</v>
      </c>
      <c r="I64">
        <f t="shared" si="3"/>
        <v>2.9778262896991148E-3</v>
      </c>
    </row>
    <row r="65" spans="1:9">
      <c r="A65" s="3" t="s">
        <v>23</v>
      </c>
      <c r="B65">
        <v>21.85</v>
      </c>
      <c r="C65" s="4">
        <v>2575</v>
      </c>
      <c r="D65">
        <f t="shared" si="6"/>
        <v>117.84897025171624</v>
      </c>
      <c r="E65" s="6">
        <f t="shared" si="1"/>
        <v>5.1276843178487226E-3</v>
      </c>
      <c r="F65" s="7">
        <f t="shared" si="4"/>
        <v>0.7152771139998727</v>
      </c>
      <c r="G65" s="8">
        <f t="shared" si="2"/>
        <v>6.5922461909790316E-3</v>
      </c>
      <c r="H65" s="8">
        <f t="shared" si="5"/>
        <v>0.33883843717001066</v>
      </c>
      <c r="I65">
        <f t="shared" si="3"/>
        <v>5.5268955701795464E-4</v>
      </c>
    </row>
    <row r="66" spans="1:9">
      <c r="A66" s="3" t="s">
        <v>115</v>
      </c>
      <c r="B66">
        <v>4.04</v>
      </c>
      <c r="C66" s="4">
        <v>473</v>
      </c>
      <c r="D66">
        <f t="shared" ref="D66:D97" si="7">C66/B66</f>
        <v>117.07920792079207</v>
      </c>
      <c r="E66" s="6">
        <f t="shared" si="1"/>
        <v>9.4190084751162942E-4</v>
      </c>
      <c r="F66" s="7">
        <f t="shared" si="4"/>
        <v>0.71621901484738437</v>
      </c>
      <c r="G66" s="8">
        <f t="shared" si="2"/>
        <v>1.2188867099109971E-3</v>
      </c>
      <c r="H66" s="8">
        <f t="shared" si="5"/>
        <v>0.34005732387992166</v>
      </c>
      <c r="I66">
        <f t="shared" si="3"/>
        <v>5.0485506445386852E-3</v>
      </c>
    </row>
    <row r="67" spans="1:9">
      <c r="A67" s="3" t="s">
        <v>119</v>
      </c>
      <c r="B67">
        <v>36.82</v>
      </c>
      <c r="C67" s="4">
        <v>4294</v>
      </c>
      <c r="D67">
        <f t="shared" si="7"/>
        <v>116.62140141227593</v>
      </c>
      <c r="E67" s="6">
        <f t="shared" ref="E67:E130" si="8">C67/502176</f>
        <v>8.5507869750844328E-3</v>
      </c>
      <c r="F67" s="7">
        <f t="shared" si="4"/>
        <v>0.72476980182246875</v>
      </c>
      <c r="G67" s="8">
        <f t="shared" ref="G67:G130" si="9">B67/3314.5</f>
        <v>1.1108764519535375E-2</v>
      </c>
      <c r="H67" s="8">
        <f t="shared" si="5"/>
        <v>0.35116608839945701</v>
      </c>
      <c r="I67">
        <f t="shared" ref="I67:I130" si="10">F67*H68-F68*H67</f>
        <v>9.7500767022457024E-4</v>
      </c>
    </row>
    <row r="68" spans="1:9">
      <c r="A68" s="3" t="s">
        <v>89</v>
      </c>
      <c r="B68">
        <v>7.11</v>
      </c>
      <c r="C68" s="4">
        <v>829</v>
      </c>
      <c r="D68">
        <f t="shared" si="7"/>
        <v>116.59634317862165</v>
      </c>
      <c r="E68" s="6">
        <f t="shared" si="8"/>
        <v>1.6508156502899381E-3</v>
      </c>
      <c r="F68" s="7">
        <f t="shared" ref="F68:F131" si="11">F67+E68</f>
        <v>0.72642061747275866</v>
      </c>
      <c r="G68" s="8">
        <f t="shared" si="9"/>
        <v>2.1451199275908887E-3</v>
      </c>
      <c r="H68" s="8">
        <f t="shared" ref="H68:H131" si="12">H67+G68</f>
        <v>0.35331120832704788</v>
      </c>
      <c r="I68">
        <f t="shared" si="10"/>
        <v>3.4964975284704214E-3</v>
      </c>
    </row>
    <row r="69" spans="1:9">
      <c r="A69" s="3" t="s">
        <v>127</v>
      </c>
      <c r="B69">
        <v>25.35</v>
      </c>
      <c r="C69" s="4">
        <v>2927</v>
      </c>
      <c r="D69">
        <f t="shared" si="7"/>
        <v>115.46351084812622</v>
      </c>
      <c r="E69" s="6">
        <f t="shared" si="8"/>
        <v>5.8286337857643535E-3</v>
      </c>
      <c r="F69" s="7">
        <f t="shared" si="11"/>
        <v>0.73224925125852303</v>
      </c>
      <c r="G69" s="8">
        <f t="shared" si="9"/>
        <v>7.6482124000603413E-3</v>
      </c>
      <c r="H69" s="8">
        <f t="shared" si="12"/>
        <v>0.36095942072710824</v>
      </c>
      <c r="I69">
        <f t="shared" si="10"/>
        <v>3.7210569121962633E-3</v>
      </c>
    </row>
    <row r="70" spans="1:9">
      <c r="A70" s="3" t="s">
        <v>27</v>
      </c>
      <c r="B70">
        <v>26.63</v>
      </c>
      <c r="C70" s="4">
        <v>3008</v>
      </c>
      <c r="D70">
        <f t="shared" si="7"/>
        <v>112.9553135561397</v>
      </c>
      <c r="E70" s="6">
        <f t="shared" si="8"/>
        <v>5.9899318167335753E-3</v>
      </c>
      <c r="F70" s="7">
        <f t="shared" si="11"/>
        <v>0.7382391830752566</v>
      </c>
      <c r="G70" s="8">
        <f t="shared" si="9"/>
        <v>8.0343943279529342E-3</v>
      </c>
      <c r="H70" s="8">
        <f t="shared" si="12"/>
        <v>0.36899381505506118</v>
      </c>
      <c r="I70">
        <f t="shared" si="10"/>
        <v>3.5470999586778018E-3</v>
      </c>
    </row>
    <row r="71" spans="1:9">
      <c r="A71" s="3" t="s">
        <v>84</v>
      </c>
      <c r="B71">
        <v>25.11</v>
      </c>
      <c r="C71" s="4">
        <v>2784</v>
      </c>
      <c r="D71">
        <f t="shared" si="7"/>
        <v>110.87216248506572</v>
      </c>
      <c r="E71" s="6">
        <f t="shared" si="8"/>
        <v>5.5438730644236283E-3</v>
      </c>
      <c r="F71" s="7">
        <f t="shared" si="11"/>
        <v>0.74378305613968021</v>
      </c>
      <c r="G71" s="8">
        <f t="shared" si="9"/>
        <v>7.5758032885804797E-3</v>
      </c>
      <c r="H71" s="8">
        <f t="shared" si="12"/>
        <v>0.37656961834364167</v>
      </c>
      <c r="I71">
        <f t="shared" si="10"/>
        <v>3.3753732508574052E-3</v>
      </c>
    </row>
    <row r="72" spans="1:9">
      <c r="A72" s="3" t="s">
        <v>71</v>
      </c>
      <c r="B72">
        <v>23.78</v>
      </c>
      <c r="C72" s="4">
        <v>2615</v>
      </c>
      <c r="D72">
        <f t="shared" si="7"/>
        <v>109.96635828427249</v>
      </c>
      <c r="E72" s="6">
        <f t="shared" si="8"/>
        <v>5.2073376664754983E-3</v>
      </c>
      <c r="F72" s="7">
        <f t="shared" si="11"/>
        <v>0.74899039380615573</v>
      </c>
      <c r="G72" s="8">
        <f t="shared" si="9"/>
        <v>7.1745361291295825E-3</v>
      </c>
      <c r="H72" s="8">
        <f t="shared" si="12"/>
        <v>0.38374415447277127</v>
      </c>
      <c r="I72">
        <f t="shared" si="10"/>
        <v>1.8118303465238239E-3</v>
      </c>
    </row>
    <row r="73" spans="1:9">
      <c r="A73" s="3" t="s">
        <v>96</v>
      </c>
      <c r="B73">
        <v>12.6</v>
      </c>
      <c r="C73" s="4">
        <v>1355</v>
      </c>
      <c r="D73">
        <f t="shared" si="7"/>
        <v>107.53968253968254</v>
      </c>
      <c r="E73" s="6">
        <f t="shared" si="8"/>
        <v>2.698257184732046E-3</v>
      </c>
      <c r="F73" s="7">
        <f t="shared" si="11"/>
        <v>0.75168865099088777</v>
      </c>
      <c r="G73" s="8">
        <f t="shared" si="9"/>
        <v>3.8014783526927136E-3</v>
      </c>
      <c r="H73" s="8">
        <f t="shared" si="12"/>
        <v>0.387545632825464</v>
      </c>
      <c r="I73">
        <f t="shared" si="10"/>
        <v>7.4718009602658952E-3</v>
      </c>
    </row>
    <row r="74" spans="1:9">
      <c r="A74" s="3" t="s">
        <v>85</v>
      </c>
      <c r="B74">
        <v>50.42</v>
      </c>
      <c r="C74" s="4">
        <v>5135</v>
      </c>
      <c r="D74">
        <f t="shared" si="7"/>
        <v>101.84450614835383</v>
      </c>
      <c r="E74" s="6">
        <f t="shared" si="8"/>
        <v>1.0225498629962403E-2</v>
      </c>
      <c r="F74" s="7">
        <f t="shared" si="11"/>
        <v>0.76191414962085013</v>
      </c>
      <c r="G74" s="8">
        <f t="shared" si="9"/>
        <v>1.5211947503394177E-2</v>
      </c>
      <c r="H74" s="8">
        <f t="shared" si="12"/>
        <v>0.40275758032885817</v>
      </c>
      <c r="I74">
        <f t="shared" si="10"/>
        <v>1.2221704609633455E-3</v>
      </c>
    </row>
    <row r="75" spans="1:9">
      <c r="A75" s="3" t="s">
        <v>58</v>
      </c>
      <c r="B75">
        <v>8.08</v>
      </c>
      <c r="C75" s="4">
        <v>792</v>
      </c>
      <c r="D75">
        <f t="shared" si="7"/>
        <v>98.019801980198025</v>
      </c>
      <c r="E75" s="6">
        <f t="shared" si="8"/>
        <v>1.5771363028101702E-3</v>
      </c>
      <c r="F75" s="7">
        <f t="shared" si="11"/>
        <v>0.76349128592366033</v>
      </c>
      <c r="G75" s="8">
        <f t="shared" si="9"/>
        <v>2.4377734198219943E-3</v>
      </c>
      <c r="H75" s="8">
        <f t="shared" si="12"/>
        <v>0.40519535374868015</v>
      </c>
      <c r="I75">
        <f t="shared" si="10"/>
        <v>5.435427355343414E-3</v>
      </c>
    </row>
    <row r="76" spans="1:9">
      <c r="A76" s="3" t="s">
        <v>124</v>
      </c>
      <c r="B76">
        <v>35.24</v>
      </c>
      <c r="C76" s="4">
        <v>3324</v>
      </c>
      <c r="D76">
        <f t="shared" si="7"/>
        <v>94.324631101021566</v>
      </c>
      <c r="E76" s="6">
        <f t="shared" si="8"/>
        <v>6.6191932708851084E-3</v>
      </c>
      <c r="F76" s="7">
        <f t="shared" si="11"/>
        <v>0.77011047919454545</v>
      </c>
      <c r="G76" s="8">
        <f t="shared" si="9"/>
        <v>1.0632071202292957E-2</v>
      </c>
      <c r="H76" s="8">
        <f t="shared" si="12"/>
        <v>0.41582742495097313</v>
      </c>
      <c r="I76">
        <f t="shared" si="10"/>
        <v>4.6270545084698966E-3</v>
      </c>
    </row>
    <row r="77" spans="1:9">
      <c r="A77" s="3" t="s">
        <v>134</v>
      </c>
      <c r="B77">
        <v>29.79</v>
      </c>
      <c r="C77" s="4">
        <v>2771</v>
      </c>
      <c r="D77">
        <f t="shared" si="7"/>
        <v>93.017791205102384</v>
      </c>
      <c r="E77" s="6">
        <f t="shared" si="8"/>
        <v>5.5179857261199259E-3</v>
      </c>
      <c r="F77" s="7">
        <f t="shared" si="11"/>
        <v>0.77562846492066539</v>
      </c>
      <c r="G77" s="8">
        <f t="shared" si="9"/>
        <v>8.9877809624377726E-3</v>
      </c>
      <c r="H77" s="8">
        <f t="shared" si="12"/>
        <v>0.42481520591341093</v>
      </c>
      <c r="I77">
        <f t="shared" si="10"/>
        <v>6.0011956401402888E-3</v>
      </c>
    </row>
    <row r="78" spans="1:9">
      <c r="A78" s="3" t="s">
        <v>140</v>
      </c>
      <c r="B78">
        <v>38.33</v>
      </c>
      <c r="C78" s="4">
        <v>3509</v>
      </c>
      <c r="D78">
        <f t="shared" si="7"/>
        <v>91.547091051395782</v>
      </c>
      <c r="E78" s="6">
        <f t="shared" si="8"/>
        <v>6.9875900082839483E-3</v>
      </c>
      <c r="F78" s="7">
        <f t="shared" si="11"/>
        <v>0.78261605492894937</v>
      </c>
      <c r="G78" s="8">
        <f t="shared" si="9"/>
        <v>1.1564338512596167E-2</v>
      </c>
      <c r="H78" s="8">
        <f t="shared" si="12"/>
        <v>0.43637954442600713</v>
      </c>
      <c r="I78">
        <f t="shared" si="10"/>
        <v>7.2215939192354917E-4</v>
      </c>
    </row>
    <row r="79" spans="1:9">
      <c r="A79" s="3" t="s">
        <v>101</v>
      </c>
      <c r="B79">
        <v>4.5599999999999996</v>
      </c>
      <c r="C79" s="4">
        <v>408</v>
      </c>
      <c r="D79">
        <f t="shared" si="7"/>
        <v>89.473684210526329</v>
      </c>
      <c r="E79" s="6">
        <f t="shared" si="8"/>
        <v>8.1246415599311799E-4</v>
      </c>
      <c r="F79" s="7">
        <f t="shared" si="11"/>
        <v>0.78342851908494249</v>
      </c>
      <c r="G79" s="8">
        <f t="shared" si="9"/>
        <v>1.375773118117363E-3</v>
      </c>
      <c r="H79" s="8">
        <f t="shared" si="12"/>
        <v>0.4377553175441245</v>
      </c>
      <c r="I79">
        <f t="shared" si="10"/>
        <v>9.6226125696112774E-3</v>
      </c>
    </row>
    <row r="80" spans="1:9">
      <c r="A80" s="3" t="s">
        <v>63</v>
      </c>
      <c r="B80">
        <v>59.59</v>
      </c>
      <c r="C80" s="4">
        <v>5119</v>
      </c>
      <c r="D80">
        <f t="shared" si="7"/>
        <v>85.903675113274033</v>
      </c>
      <c r="E80" s="6">
        <f t="shared" si="8"/>
        <v>1.0193637290511693E-2</v>
      </c>
      <c r="F80" s="7">
        <f t="shared" si="11"/>
        <v>0.79362215637545419</v>
      </c>
      <c r="G80" s="8">
        <f t="shared" si="9"/>
        <v>1.7978578971187209E-2</v>
      </c>
      <c r="H80" s="8">
        <f t="shared" si="12"/>
        <v>0.45573389651531171</v>
      </c>
      <c r="I80">
        <f t="shared" si="10"/>
        <v>1.4259263221833574E-3</v>
      </c>
    </row>
    <row r="81" spans="1:9">
      <c r="A81" s="3" t="s">
        <v>68</v>
      </c>
      <c r="B81">
        <v>8.76</v>
      </c>
      <c r="C81" s="4">
        <v>740</v>
      </c>
      <c r="D81">
        <f t="shared" si="7"/>
        <v>84.474885844748854</v>
      </c>
      <c r="E81" s="6">
        <f t="shared" si="8"/>
        <v>1.4735869495953609E-3</v>
      </c>
      <c r="F81" s="7">
        <f t="shared" si="11"/>
        <v>0.79509574332504951</v>
      </c>
      <c r="G81" s="8">
        <f t="shared" si="9"/>
        <v>2.6429325690149343E-3</v>
      </c>
      <c r="H81" s="8">
        <f t="shared" si="12"/>
        <v>0.45837682908432664</v>
      </c>
      <c r="I81">
        <f t="shared" si="10"/>
        <v>5.3116640093281431E-3</v>
      </c>
    </row>
    <row r="82" spans="1:9">
      <c r="A82" s="3" t="s">
        <v>26</v>
      </c>
      <c r="B82">
        <v>32.58</v>
      </c>
      <c r="C82" s="4">
        <v>2743</v>
      </c>
      <c r="D82">
        <f t="shared" si="7"/>
        <v>84.192756292203811</v>
      </c>
      <c r="E82" s="6">
        <f t="shared" si="8"/>
        <v>5.4622283820811831E-3</v>
      </c>
      <c r="F82" s="7">
        <f t="shared" si="11"/>
        <v>0.80055797170713072</v>
      </c>
      <c r="G82" s="8">
        <f t="shared" si="9"/>
        <v>9.8295368833911604E-3</v>
      </c>
      <c r="H82" s="8">
        <f t="shared" si="12"/>
        <v>0.46820636596771781</v>
      </c>
      <c r="I82">
        <f t="shared" si="10"/>
        <v>2.8159150216693907E-3</v>
      </c>
    </row>
    <row r="83" spans="1:9">
      <c r="A83" s="3" t="s">
        <v>104</v>
      </c>
      <c r="B83">
        <v>17.14</v>
      </c>
      <c r="C83" s="4">
        <v>1420</v>
      </c>
      <c r="D83">
        <f t="shared" si="7"/>
        <v>82.847141190198357</v>
      </c>
      <c r="E83" s="6">
        <f t="shared" si="8"/>
        <v>2.8276938762505574E-3</v>
      </c>
      <c r="F83" s="7">
        <f t="shared" si="11"/>
        <v>0.80338566558338131</v>
      </c>
      <c r="G83" s="8">
        <f t="shared" si="9"/>
        <v>5.171217378186755E-3</v>
      </c>
      <c r="H83" s="8">
        <f t="shared" si="12"/>
        <v>0.47337758334590457</v>
      </c>
      <c r="I83">
        <f t="shared" si="10"/>
        <v>3.1023281264339619E-3</v>
      </c>
    </row>
    <row r="84" spans="1:9">
      <c r="A84" s="3" t="s">
        <v>116</v>
      </c>
      <c r="B84">
        <v>18.8</v>
      </c>
      <c r="C84" s="4">
        <v>1543</v>
      </c>
      <c r="D84">
        <f t="shared" si="7"/>
        <v>82.074468085106375</v>
      </c>
      <c r="E84" s="6">
        <f t="shared" si="8"/>
        <v>3.0726279232778948E-3</v>
      </c>
      <c r="F84" s="7">
        <f t="shared" si="11"/>
        <v>0.80645829350665921</v>
      </c>
      <c r="G84" s="8">
        <f t="shared" si="9"/>
        <v>5.6720470659224623E-3</v>
      </c>
      <c r="H84" s="8">
        <f t="shared" si="12"/>
        <v>0.47904963041182702</v>
      </c>
      <c r="I84">
        <f t="shared" si="10"/>
        <v>4.8556287742337334E-3</v>
      </c>
    </row>
    <row r="85" spans="1:9">
      <c r="A85" s="3" t="s">
        <v>95</v>
      </c>
      <c r="B85">
        <v>28.97</v>
      </c>
      <c r="C85" s="4">
        <v>2299</v>
      </c>
      <c r="D85">
        <f t="shared" si="7"/>
        <v>79.357956506731099</v>
      </c>
      <c r="E85" s="6">
        <f t="shared" si="8"/>
        <v>4.5780762123239661E-3</v>
      </c>
      <c r="F85" s="7">
        <f t="shared" si="11"/>
        <v>0.81103636971898319</v>
      </c>
      <c r="G85" s="8">
        <f t="shared" si="9"/>
        <v>8.7403831648815798E-3</v>
      </c>
      <c r="H85" s="8">
        <f t="shared" si="12"/>
        <v>0.48779001357670859</v>
      </c>
      <c r="I85">
        <f t="shared" si="10"/>
        <v>1.1693265081432758E-3</v>
      </c>
    </row>
    <row r="86" spans="1:9">
      <c r="A86" s="3" t="s">
        <v>42</v>
      </c>
      <c r="B86">
        <v>6.97</v>
      </c>
      <c r="C86" s="4">
        <v>552</v>
      </c>
      <c r="D86">
        <f t="shared" si="7"/>
        <v>79.196556671449073</v>
      </c>
      <c r="E86" s="6">
        <f t="shared" si="8"/>
        <v>1.0992162110495126E-3</v>
      </c>
      <c r="F86" s="7">
        <f t="shared" si="11"/>
        <v>0.81213558593003266</v>
      </c>
      <c r="G86" s="8">
        <f t="shared" si="9"/>
        <v>2.1028812792276363E-3</v>
      </c>
      <c r="H86" s="8">
        <f t="shared" si="12"/>
        <v>0.48989289485593623</v>
      </c>
      <c r="I86">
        <f t="shared" si="10"/>
        <v>3.2683060950362552E-3</v>
      </c>
    </row>
    <row r="87" spans="1:9">
      <c r="A87" s="3" t="s">
        <v>32</v>
      </c>
      <c r="B87">
        <v>19.47</v>
      </c>
      <c r="C87" s="4">
        <v>1540</v>
      </c>
      <c r="D87">
        <f t="shared" si="7"/>
        <v>79.096045197740111</v>
      </c>
      <c r="E87" s="6">
        <f t="shared" si="8"/>
        <v>3.0666539221308863E-3</v>
      </c>
      <c r="F87" s="7">
        <f t="shared" si="11"/>
        <v>0.81520223985216356</v>
      </c>
      <c r="G87" s="8">
        <f t="shared" si="9"/>
        <v>5.8741891688037411E-3</v>
      </c>
      <c r="H87" s="8">
        <f t="shared" si="12"/>
        <v>0.49576708402473996</v>
      </c>
      <c r="I87">
        <f t="shared" si="10"/>
        <v>2.2474592804727633E-3</v>
      </c>
    </row>
    <row r="88" spans="1:9">
      <c r="A88" s="3" t="s">
        <v>97</v>
      </c>
      <c r="B88">
        <v>13.2</v>
      </c>
      <c r="C88" s="4">
        <v>1012</v>
      </c>
      <c r="D88">
        <f t="shared" si="7"/>
        <v>76.666666666666671</v>
      </c>
      <c r="E88" s="6">
        <f t="shared" si="8"/>
        <v>2.0152297202574395E-3</v>
      </c>
      <c r="F88" s="7">
        <f t="shared" si="11"/>
        <v>0.81721746957242103</v>
      </c>
      <c r="G88" s="8">
        <f t="shared" si="9"/>
        <v>3.9825011313923669E-3</v>
      </c>
      <c r="H88" s="8">
        <f t="shared" si="12"/>
        <v>0.49974958515613233</v>
      </c>
      <c r="I88">
        <f t="shared" si="10"/>
        <v>8.3788840181586721E-4</v>
      </c>
    </row>
    <row r="89" spans="1:9">
      <c r="A89" s="3" t="s">
        <v>53</v>
      </c>
      <c r="B89">
        <v>4.92</v>
      </c>
      <c r="C89" s="4">
        <v>377</v>
      </c>
      <c r="D89">
        <f t="shared" si="7"/>
        <v>76.626016260162601</v>
      </c>
      <c r="E89" s="6">
        <f t="shared" si="8"/>
        <v>7.5073281080736639E-4</v>
      </c>
      <c r="F89" s="7">
        <f t="shared" si="11"/>
        <v>0.81796820238322843</v>
      </c>
      <c r="G89" s="8">
        <f t="shared" si="9"/>
        <v>1.484386785337155E-3</v>
      </c>
      <c r="H89" s="8">
        <f t="shared" si="12"/>
        <v>0.50123397194146946</v>
      </c>
      <c r="I89">
        <f t="shared" si="10"/>
        <v>3.0878139441390395E-3</v>
      </c>
    </row>
    <row r="90" spans="1:9">
      <c r="A90" s="3" t="s">
        <v>106</v>
      </c>
      <c r="B90">
        <v>18.13</v>
      </c>
      <c r="C90" s="4">
        <v>1389</v>
      </c>
      <c r="D90">
        <f t="shared" si="7"/>
        <v>76.61334804191948</v>
      </c>
      <c r="E90" s="6">
        <f t="shared" si="8"/>
        <v>2.7659625310648061E-3</v>
      </c>
      <c r="F90" s="7">
        <f t="shared" si="11"/>
        <v>0.82073416491429318</v>
      </c>
      <c r="G90" s="8">
        <f t="shared" si="9"/>
        <v>5.4699049630411826E-3</v>
      </c>
      <c r="H90" s="8">
        <f t="shared" si="12"/>
        <v>0.50670387690451069</v>
      </c>
      <c r="I90">
        <f t="shared" si="10"/>
        <v>7.5685930924558331E-3</v>
      </c>
    </row>
    <row r="91" spans="1:9">
      <c r="A91" s="3" t="s">
        <v>121</v>
      </c>
      <c r="B91">
        <v>44.42</v>
      </c>
      <c r="C91" s="4">
        <v>3400</v>
      </c>
      <c r="D91">
        <f t="shared" si="7"/>
        <v>76.542098153984682</v>
      </c>
      <c r="E91" s="6">
        <f t="shared" si="8"/>
        <v>6.7705346332759828E-3</v>
      </c>
      <c r="F91" s="7">
        <f t="shared" si="11"/>
        <v>0.82750469954756922</v>
      </c>
      <c r="G91" s="8">
        <f t="shared" si="9"/>
        <v>1.3401719716397647E-2</v>
      </c>
      <c r="H91" s="8">
        <f t="shared" si="12"/>
        <v>0.52010559662090838</v>
      </c>
      <c r="I91">
        <f t="shared" si="10"/>
        <v>7.0348148673536337E-3</v>
      </c>
    </row>
    <row r="92" spans="1:9">
      <c r="A92" s="3" t="s">
        <v>48</v>
      </c>
      <c r="B92">
        <v>41.22</v>
      </c>
      <c r="C92" s="4">
        <v>3144</v>
      </c>
      <c r="D92">
        <f t="shared" si="7"/>
        <v>76.273653566229981</v>
      </c>
      <c r="E92" s="6">
        <f t="shared" si="8"/>
        <v>6.260753202064615E-3</v>
      </c>
      <c r="F92" s="7">
        <f t="shared" si="11"/>
        <v>0.83376545274963387</v>
      </c>
      <c r="G92" s="8">
        <f t="shared" si="9"/>
        <v>1.2436264896666164E-2</v>
      </c>
      <c r="H92" s="8">
        <f t="shared" si="12"/>
        <v>0.53254186151757454</v>
      </c>
      <c r="I92">
        <f t="shared" si="10"/>
        <v>5.4403343392654402E-3</v>
      </c>
    </row>
    <row r="93" spans="1:9">
      <c r="A93" s="3" t="s">
        <v>94</v>
      </c>
      <c r="B93">
        <v>31.61</v>
      </c>
      <c r="C93" s="4">
        <v>2368</v>
      </c>
      <c r="D93">
        <f t="shared" si="7"/>
        <v>74.913002214489083</v>
      </c>
      <c r="E93" s="6">
        <f t="shared" si="8"/>
        <v>4.715478238705155E-3</v>
      </c>
      <c r="F93" s="7">
        <f t="shared" si="11"/>
        <v>0.83848093098833898</v>
      </c>
      <c r="G93" s="8">
        <f t="shared" si="9"/>
        <v>9.5368833911600535E-3</v>
      </c>
      <c r="H93" s="8">
        <f t="shared" si="12"/>
        <v>0.54207874490873464</v>
      </c>
      <c r="I93">
        <f t="shared" si="10"/>
        <v>1.7584249030824783E-3</v>
      </c>
    </row>
    <row r="94" spans="1:9">
      <c r="A94" s="3" t="s">
        <v>141</v>
      </c>
      <c r="B94">
        <v>10.130000000000001</v>
      </c>
      <c r="C94" s="4">
        <v>745</v>
      </c>
      <c r="D94">
        <f t="shared" si="7"/>
        <v>73.543928923988148</v>
      </c>
      <c r="E94" s="6">
        <f t="shared" si="8"/>
        <v>1.4835436181737081E-3</v>
      </c>
      <c r="F94" s="7">
        <f t="shared" si="11"/>
        <v>0.83996447460651269</v>
      </c>
      <c r="G94" s="8">
        <f t="shared" si="9"/>
        <v>3.0562679137124756E-3</v>
      </c>
      <c r="H94" s="8">
        <f t="shared" si="12"/>
        <v>0.54513501282244714</v>
      </c>
      <c r="I94">
        <f t="shared" si="10"/>
        <v>1.7736301734026516E-3</v>
      </c>
    </row>
    <row r="95" spans="1:9">
      <c r="A95" s="3" t="s">
        <v>54</v>
      </c>
      <c r="B95">
        <v>10.19</v>
      </c>
      <c r="C95" s="4">
        <v>745</v>
      </c>
      <c r="D95">
        <f t="shared" si="7"/>
        <v>73.110893032384695</v>
      </c>
      <c r="E95" s="6">
        <f t="shared" si="8"/>
        <v>1.4835436181737081E-3</v>
      </c>
      <c r="F95" s="7">
        <f t="shared" si="11"/>
        <v>0.8414480182246864</v>
      </c>
      <c r="G95" s="8">
        <f t="shared" si="9"/>
        <v>3.0743701915824408E-3</v>
      </c>
      <c r="H95" s="8">
        <f t="shared" si="12"/>
        <v>0.54820938301402955</v>
      </c>
      <c r="I95">
        <f t="shared" si="10"/>
        <v>7.2377788692693512E-3</v>
      </c>
    </row>
    <row r="96" spans="1:9">
      <c r="A96" s="3" t="s">
        <v>17</v>
      </c>
      <c r="B96">
        <v>41.32</v>
      </c>
      <c r="C96" s="4">
        <v>2979</v>
      </c>
      <c r="D96">
        <f t="shared" si="7"/>
        <v>72.095837366892539</v>
      </c>
      <c r="E96" s="6">
        <f t="shared" si="8"/>
        <v>5.932183138979163E-3</v>
      </c>
      <c r="F96" s="7">
        <f t="shared" si="11"/>
        <v>0.84738020136366554</v>
      </c>
      <c r="G96" s="8">
        <f t="shared" si="9"/>
        <v>1.2466435359782773E-2</v>
      </c>
      <c r="H96" s="8">
        <f t="shared" si="12"/>
        <v>0.56067581837381231</v>
      </c>
      <c r="I96">
        <f t="shared" si="10"/>
        <v>2.259802569568703E-3</v>
      </c>
    </row>
    <row r="97" spans="1:9">
      <c r="A97" s="3" t="s">
        <v>67</v>
      </c>
      <c r="B97">
        <v>12.87</v>
      </c>
      <c r="C97" s="4">
        <v>923</v>
      </c>
      <c r="D97">
        <f t="shared" si="7"/>
        <v>71.717171717171723</v>
      </c>
      <c r="E97" s="6">
        <f t="shared" si="8"/>
        <v>1.8380010195628625E-3</v>
      </c>
      <c r="F97" s="7">
        <f t="shared" si="11"/>
        <v>0.84921820238322843</v>
      </c>
      <c r="G97" s="8">
        <f t="shared" si="9"/>
        <v>3.8829386031075577E-3</v>
      </c>
      <c r="H97" s="8">
        <f t="shared" si="12"/>
        <v>0.56455875697691982</v>
      </c>
      <c r="I97">
        <f t="shared" si="10"/>
        <v>7.8154698208517948E-3</v>
      </c>
    </row>
    <row r="98" spans="1:9">
      <c r="A98" s="3" t="s">
        <v>35</v>
      </c>
      <c r="B98">
        <v>43.72</v>
      </c>
      <c r="C98" s="4">
        <v>3012</v>
      </c>
      <c r="D98">
        <f t="shared" ref="D98:D129" si="13">C98/B98</f>
        <v>68.892955169258926</v>
      </c>
      <c r="E98" s="6">
        <f t="shared" si="8"/>
        <v>5.9978971515962532E-3</v>
      </c>
      <c r="F98" s="7">
        <f t="shared" si="11"/>
        <v>0.85521609953482469</v>
      </c>
      <c r="G98" s="8">
        <f t="shared" si="9"/>
        <v>1.3190526474581384E-2</v>
      </c>
      <c r="H98" s="8">
        <f t="shared" si="12"/>
        <v>0.57774928345150123</v>
      </c>
      <c r="I98">
        <f t="shared" si="10"/>
        <v>4.8299030857262837E-3</v>
      </c>
    </row>
    <row r="99" spans="1:9">
      <c r="A99" s="3" t="s">
        <v>25</v>
      </c>
      <c r="B99">
        <v>26.95</v>
      </c>
      <c r="C99" s="4">
        <v>1846</v>
      </c>
      <c r="D99">
        <f t="shared" si="13"/>
        <v>68.497217068645639</v>
      </c>
      <c r="E99" s="6">
        <f t="shared" si="8"/>
        <v>3.6760020391257251E-3</v>
      </c>
      <c r="F99" s="7">
        <f t="shared" si="11"/>
        <v>0.85889210157395046</v>
      </c>
      <c r="G99" s="8">
        <f t="shared" si="9"/>
        <v>8.1309398099260813E-3</v>
      </c>
      <c r="H99" s="8">
        <f t="shared" si="12"/>
        <v>0.5858802232614273</v>
      </c>
      <c r="I99">
        <f t="shared" si="10"/>
        <v>5.0226805610560366E-3</v>
      </c>
    </row>
    <row r="100" spans="1:9">
      <c r="A100" s="3" t="s">
        <v>33</v>
      </c>
      <c r="B100">
        <v>27.82</v>
      </c>
      <c r="C100" s="4">
        <v>1874</v>
      </c>
      <c r="D100">
        <f t="shared" si="13"/>
        <v>67.361610352264563</v>
      </c>
      <c r="E100" s="6">
        <f t="shared" si="8"/>
        <v>3.7317593831644683E-3</v>
      </c>
      <c r="F100" s="7">
        <f t="shared" si="11"/>
        <v>0.86262386095711496</v>
      </c>
      <c r="G100" s="8">
        <f t="shared" si="9"/>
        <v>8.3934228390405794E-3</v>
      </c>
      <c r="H100" s="8">
        <f t="shared" si="12"/>
        <v>0.59427364610046784</v>
      </c>
      <c r="I100">
        <f t="shared" si="10"/>
        <v>3.9257473695025746E-3</v>
      </c>
    </row>
    <row r="101" spans="1:9">
      <c r="A101" s="3" t="s">
        <v>47</v>
      </c>
      <c r="B101">
        <v>21.7</v>
      </c>
      <c r="C101" s="4">
        <v>1455</v>
      </c>
      <c r="D101">
        <f t="shared" si="13"/>
        <v>67.05069124423963</v>
      </c>
      <c r="E101" s="6">
        <f t="shared" si="8"/>
        <v>2.8973905562989866E-3</v>
      </c>
      <c r="F101" s="7">
        <f t="shared" si="11"/>
        <v>0.86552125151341397</v>
      </c>
      <c r="G101" s="8">
        <f t="shared" si="9"/>
        <v>6.5469904963041184E-3</v>
      </c>
      <c r="H101" s="8">
        <f t="shared" si="12"/>
        <v>0.60082063659677198</v>
      </c>
      <c r="I101">
        <f t="shared" si="10"/>
        <v>1.4763856311001966E-3</v>
      </c>
    </row>
    <row r="102" spans="1:9">
      <c r="A102" s="3" t="s">
        <v>72</v>
      </c>
      <c r="B102">
        <v>8.16</v>
      </c>
      <c r="C102" s="4">
        <v>547</v>
      </c>
      <c r="D102">
        <f t="shared" si="13"/>
        <v>67.034313725490193</v>
      </c>
      <c r="E102" s="6">
        <f t="shared" si="8"/>
        <v>1.0892595424711654E-3</v>
      </c>
      <c r="F102" s="7">
        <f t="shared" si="11"/>
        <v>0.86661051105588516</v>
      </c>
      <c r="G102" s="8">
        <f t="shared" si="9"/>
        <v>2.4619097903152815E-3</v>
      </c>
      <c r="H102" s="8">
        <f t="shared" si="12"/>
        <v>0.60328254638708723</v>
      </c>
      <c r="I102">
        <f t="shared" si="10"/>
        <v>2.5603735073245204E-3</v>
      </c>
    </row>
    <row r="103" spans="1:9">
      <c r="A103" s="3" t="s">
        <v>24</v>
      </c>
      <c r="B103">
        <v>14.13</v>
      </c>
      <c r="C103" s="4">
        <v>944</v>
      </c>
      <c r="D103">
        <f t="shared" si="13"/>
        <v>66.808209483368714</v>
      </c>
      <c r="E103" s="6">
        <f t="shared" si="8"/>
        <v>1.8798190275919199E-3</v>
      </c>
      <c r="F103" s="7">
        <f t="shared" si="11"/>
        <v>0.86849033008347709</v>
      </c>
      <c r="G103" s="8">
        <f t="shared" si="9"/>
        <v>4.2630864383768289E-3</v>
      </c>
      <c r="H103" s="8">
        <f t="shared" si="12"/>
        <v>0.60754563282546403</v>
      </c>
      <c r="I103">
        <f t="shared" si="10"/>
        <v>1.6658079569468187E-3</v>
      </c>
    </row>
    <row r="104" spans="1:9">
      <c r="A104" s="3" t="s">
        <v>77</v>
      </c>
      <c r="B104">
        <v>9.16</v>
      </c>
      <c r="C104" s="4">
        <v>607</v>
      </c>
      <c r="D104">
        <f t="shared" si="13"/>
        <v>66.266375545851531</v>
      </c>
      <c r="E104" s="6">
        <f t="shared" si="8"/>
        <v>1.2087395654113299E-3</v>
      </c>
      <c r="F104" s="7">
        <f t="shared" si="11"/>
        <v>0.86969906964888843</v>
      </c>
      <c r="G104" s="8">
        <f t="shared" si="9"/>
        <v>2.7636144214813699E-3</v>
      </c>
      <c r="H104" s="8">
        <f t="shared" si="12"/>
        <v>0.61030924724694535</v>
      </c>
      <c r="I104">
        <f t="shared" si="10"/>
        <v>1.3937525394988048E-3</v>
      </c>
    </row>
    <row r="105" spans="1:9">
      <c r="A105" s="3" t="s">
        <v>108</v>
      </c>
      <c r="B105">
        <v>7.66</v>
      </c>
      <c r="C105" s="4">
        <v>507</v>
      </c>
      <c r="D105">
        <f t="shared" si="13"/>
        <v>66.187989556135776</v>
      </c>
      <c r="E105" s="6">
        <f t="shared" si="8"/>
        <v>1.0096061938443892E-3</v>
      </c>
      <c r="F105" s="7">
        <f t="shared" si="11"/>
        <v>0.87070867584273282</v>
      </c>
      <c r="G105" s="8">
        <f t="shared" si="9"/>
        <v>2.3110574747322371E-3</v>
      </c>
      <c r="H105" s="8">
        <f t="shared" si="12"/>
        <v>0.61262030472167761</v>
      </c>
      <c r="I105">
        <f t="shared" si="10"/>
        <v>1.7407226408687193E-2</v>
      </c>
    </row>
    <row r="106" spans="1:9">
      <c r="A106" s="3" t="s">
        <v>60</v>
      </c>
      <c r="B106">
        <v>95.65</v>
      </c>
      <c r="C106" s="4">
        <v>6328</v>
      </c>
      <c r="D106">
        <f t="shared" si="13"/>
        <v>66.157867224255099</v>
      </c>
      <c r="E106" s="6">
        <f t="shared" si="8"/>
        <v>1.2601159752756006E-2</v>
      </c>
      <c r="F106" s="7">
        <f t="shared" si="11"/>
        <v>0.88330983559548881</v>
      </c>
      <c r="G106" s="8">
        <f t="shared" si="9"/>
        <v>2.8858047971036357E-2</v>
      </c>
      <c r="H106" s="8">
        <f t="shared" si="12"/>
        <v>0.64147835269271392</v>
      </c>
      <c r="I106">
        <f t="shared" si="10"/>
        <v>9.6704750039309229E-3</v>
      </c>
    </row>
    <row r="107" spans="1:9">
      <c r="A107" s="3" t="s">
        <v>110</v>
      </c>
      <c r="B107">
        <v>53.03</v>
      </c>
      <c r="C107" s="4">
        <v>3493</v>
      </c>
      <c r="D107">
        <f t="shared" si="13"/>
        <v>65.868376390722233</v>
      </c>
      <c r="E107" s="6">
        <f t="shared" si="8"/>
        <v>6.9557286688332375E-3</v>
      </c>
      <c r="F107" s="7">
        <f t="shared" si="11"/>
        <v>0.89026556426432202</v>
      </c>
      <c r="G107" s="8">
        <f t="shared" si="9"/>
        <v>1.599939659073767E-2</v>
      </c>
      <c r="H107" s="8">
        <f t="shared" si="12"/>
        <v>0.6574777492834516</v>
      </c>
      <c r="I107">
        <f t="shared" si="10"/>
        <v>5.2638172797794258E-3</v>
      </c>
    </row>
    <row r="108" spans="1:9">
      <c r="A108" s="3" t="s">
        <v>73</v>
      </c>
      <c r="B108">
        <v>28.62</v>
      </c>
      <c r="C108" s="4">
        <v>1851</v>
      </c>
      <c r="D108">
        <f t="shared" si="13"/>
        <v>64.675052410901472</v>
      </c>
      <c r="E108" s="6">
        <f t="shared" si="8"/>
        <v>3.685958707704072E-3</v>
      </c>
      <c r="F108" s="7">
        <f t="shared" si="11"/>
        <v>0.89395152297202607</v>
      </c>
      <c r="G108" s="8">
        <f t="shared" si="9"/>
        <v>8.6347865439734498E-3</v>
      </c>
      <c r="H108" s="8">
        <f t="shared" si="12"/>
        <v>0.66611253582742502</v>
      </c>
      <c r="I108">
        <f t="shared" si="10"/>
        <v>4.3189549053854748E-3</v>
      </c>
    </row>
    <row r="109" spans="1:9">
      <c r="A109" s="3" t="s">
        <v>80</v>
      </c>
      <c r="B109">
        <v>23.42</v>
      </c>
      <c r="C109" s="4">
        <v>1506</v>
      </c>
      <c r="D109">
        <f t="shared" si="13"/>
        <v>64.304013663535429</v>
      </c>
      <c r="E109" s="6">
        <f t="shared" si="8"/>
        <v>2.9989485757981266E-3</v>
      </c>
      <c r="F109" s="7">
        <f t="shared" si="11"/>
        <v>0.89695047154782415</v>
      </c>
      <c r="G109" s="8">
        <f t="shared" si="9"/>
        <v>7.0659224619097905E-3</v>
      </c>
      <c r="H109" s="8">
        <f t="shared" si="12"/>
        <v>0.67317845828933476</v>
      </c>
      <c r="I109">
        <f t="shared" si="10"/>
        <v>2.0041483161163942E-3</v>
      </c>
    </row>
    <row r="110" spans="1:9">
      <c r="A110" s="3" t="s">
        <v>41</v>
      </c>
      <c r="B110">
        <v>10.71</v>
      </c>
      <c r="C110" s="4">
        <v>667</v>
      </c>
      <c r="D110">
        <f t="shared" si="13"/>
        <v>62.2782446311858</v>
      </c>
      <c r="E110" s="6">
        <f t="shared" si="8"/>
        <v>1.3282195883514943E-3</v>
      </c>
      <c r="F110" s="7">
        <f t="shared" si="11"/>
        <v>0.89827869113617564</v>
      </c>
      <c r="G110" s="8">
        <f t="shared" si="9"/>
        <v>3.2312565997888072E-3</v>
      </c>
      <c r="H110" s="8">
        <f t="shared" si="12"/>
        <v>0.6764097148891236</v>
      </c>
      <c r="I110">
        <f t="shared" si="10"/>
        <v>2.3682822115281832E-3</v>
      </c>
    </row>
    <row r="111" spans="1:9">
      <c r="A111" s="3" t="s">
        <v>36</v>
      </c>
      <c r="B111">
        <v>12.65</v>
      </c>
      <c r="C111" s="4">
        <v>787</v>
      </c>
      <c r="D111">
        <f t="shared" si="13"/>
        <v>62.213438735177867</v>
      </c>
      <c r="E111" s="6">
        <f t="shared" si="8"/>
        <v>1.567179634231823E-3</v>
      </c>
      <c r="F111" s="7">
        <f t="shared" si="11"/>
        <v>0.89984587077040745</v>
      </c>
      <c r="G111" s="8">
        <f t="shared" si="9"/>
        <v>3.8165635842510185E-3</v>
      </c>
      <c r="H111" s="8">
        <f t="shared" si="12"/>
        <v>0.68022627847337458</v>
      </c>
      <c r="I111">
        <f t="shared" si="10"/>
        <v>4.6129021367015133E-3</v>
      </c>
    </row>
    <row r="112" spans="1:9">
      <c r="A112" s="3" t="s">
        <v>43</v>
      </c>
      <c r="B112">
        <v>24.61</v>
      </c>
      <c r="C112" s="4">
        <v>1527</v>
      </c>
      <c r="D112">
        <f t="shared" si="13"/>
        <v>62.047947988622511</v>
      </c>
      <c r="E112" s="6">
        <f t="shared" si="8"/>
        <v>3.0407665838271839E-3</v>
      </c>
      <c r="F112" s="7">
        <f t="shared" si="11"/>
        <v>0.90288663735423469</v>
      </c>
      <c r="G112" s="8">
        <f t="shared" si="9"/>
        <v>7.4249509729974357E-3</v>
      </c>
      <c r="H112" s="8">
        <f t="shared" si="12"/>
        <v>0.68765122944637203</v>
      </c>
      <c r="I112">
        <f t="shared" si="10"/>
        <v>1.1508913840546642E-3</v>
      </c>
    </row>
    <row r="113" spans="1:9">
      <c r="A113" s="3" t="s">
        <v>49</v>
      </c>
      <c r="B113">
        <v>6.11</v>
      </c>
      <c r="C113" s="4">
        <v>375</v>
      </c>
      <c r="D113">
        <f t="shared" si="13"/>
        <v>61.374795417348608</v>
      </c>
      <c r="E113" s="6">
        <f t="shared" si="8"/>
        <v>7.4675014337602754E-4</v>
      </c>
      <c r="F113" s="7">
        <f t="shared" si="11"/>
        <v>0.90363338749761069</v>
      </c>
      <c r="G113" s="8">
        <f t="shared" si="9"/>
        <v>1.8434152964248002E-3</v>
      </c>
      <c r="H113" s="8">
        <f t="shared" si="12"/>
        <v>0.68949464474279687</v>
      </c>
      <c r="I113">
        <f t="shared" si="10"/>
        <v>2.152383184693385E-2</v>
      </c>
    </row>
    <row r="114" spans="1:9">
      <c r="A114" s="3" t="s">
        <v>99</v>
      </c>
      <c r="B114">
        <v>113.23</v>
      </c>
      <c r="C114" s="4">
        <v>6807</v>
      </c>
      <c r="D114">
        <f t="shared" si="13"/>
        <v>60.116576878919012</v>
      </c>
      <c r="E114" s="6">
        <f t="shared" si="8"/>
        <v>1.3555008602561652E-2</v>
      </c>
      <c r="F114" s="7">
        <f t="shared" si="11"/>
        <v>0.91718839610017233</v>
      </c>
      <c r="G114" s="8">
        <f t="shared" si="9"/>
        <v>3.4162015386936188E-2</v>
      </c>
      <c r="H114" s="8">
        <f t="shared" si="12"/>
        <v>0.72365666012973306</v>
      </c>
      <c r="I114">
        <f t="shared" si="10"/>
        <v>3.003750414656392E-3</v>
      </c>
    </row>
    <row r="115" spans="1:9">
      <c r="A115" s="3" t="s">
        <v>46</v>
      </c>
      <c r="B115">
        <v>15.5</v>
      </c>
      <c r="C115" s="4">
        <v>892</v>
      </c>
      <c r="D115">
        <f t="shared" si="13"/>
        <v>57.548387096774192</v>
      </c>
      <c r="E115" s="6">
        <f t="shared" si="8"/>
        <v>1.7762696743771108E-3</v>
      </c>
      <c r="F115" s="7">
        <f t="shared" si="11"/>
        <v>0.91896466577454949</v>
      </c>
      <c r="G115" s="8">
        <f t="shared" si="9"/>
        <v>4.6764217830743702E-3</v>
      </c>
      <c r="H115" s="8">
        <f t="shared" si="12"/>
        <v>0.72833308191280743</v>
      </c>
      <c r="I115">
        <f t="shared" si="10"/>
        <v>4.4662625087720231E-3</v>
      </c>
    </row>
    <row r="116" spans="1:9">
      <c r="A116" s="3" t="s">
        <v>78</v>
      </c>
      <c r="B116">
        <v>22.7</v>
      </c>
      <c r="C116" s="4">
        <v>1260</v>
      </c>
      <c r="D116">
        <f t="shared" si="13"/>
        <v>55.506607929515418</v>
      </c>
      <c r="E116" s="6">
        <f t="shared" si="8"/>
        <v>2.5090804817434523E-3</v>
      </c>
      <c r="F116" s="7">
        <f t="shared" si="11"/>
        <v>0.92147374625629297</v>
      </c>
      <c r="G116" s="8">
        <f t="shared" si="9"/>
        <v>6.8486951274702064E-3</v>
      </c>
      <c r="H116" s="8">
        <f t="shared" si="12"/>
        <v>0.73518177704027765</v>
      </c>
      <c r="I116">
        <f t="shared" si="10"/>
        <v>7.0743572096125806E-3</v>
      </c>
    </row>
    <row r="117" spans="1:9">
      <c r="A117" s="3" t="s">
        <v>87</v>
      </c>
      <c r="B117">
        <v>35.82</v>
      </c>
      <c r="C117" s="4">
        <v>1970</v>
      </c>
      <c r="D117">
        <f t="shared" si="13"/>
        <v>54.997208263539925</v>
      </c>
      <c r="E117" s="6">
        <f t="shared" si="8"/>
        <v>3.9229274198687315E-3</v>
      </c>
      <c r="F117" s="7">
        <f t="shared" si="11"/>
        <v>0.92539667367616174</v>
      </c>
      <c r="G117" s="8">
        <f t="shared" si="9"/>
        <v>1.0807059888369287E-2</v>
      </c>
      <c r="H117" s="8">
        <f t="shared" si="12"/>
        <v>0.74598883692864693</v>
      </c>
      <c r="I117">
        <f t="shared" si="10"/>
        <v>6.4263831904322055E-3</v>
      </c>
    </row>
    <row r="118" spans="1:9">
      <c r="A118" s="3" t="s">
        <v>90</v>
      </c>
      <c r="B118">
        <v>32.020000000000003</v>
      </c>
      <c r="C118" s="4">
        <v>1692</v>
      </c>
      <c r="D118">
        <f t="shared" si="13"/>
        <v>52.841973766395995</v>
      </c>
      <c r="E118" s="6">
        <f t="shared" si="8"/>
        <v>3.369336646912636E-3</v>
      </c>
      <c r="F118" s="7">
        <f t="shared" si="11"/>
        <v>0.92876601032307438</v>
      </c>
      <c r="G118" s="8">
        <f t="shared" si="9"/>
        <v>9.6605822899381508E-3</v>
      </c>
      <c r="H118" s="8">
        <f t="shared" si="12"/>
        <v>0.75564941921858508</v>
      </c>
      <c r="I118">
        <f t="shared" si="10"/>
        <v>7.7595960428188393E-3</v>
      </c>
    </row>
    <row r="119" spans="1:9">
      <c r="A119" s="3" t="s">
        <v>61</v>
      </c>
      <c r="B119">
        <v>37.97</v>
      </c>
      <c r="C119" s="4">
        <v>1914</v>
      </c>
      <c r="D119">
        <f t="shared" si="13"/>
        <v>50.40821701343166</v>
      </c>
      <c r="E119" s="6">
        <f t="shared" si="8"/>
        <v>3.8114127317912445E-3</v>
      </c>
      <c r="F119" s="7">
        <f t="shared" si="11"/>
        <v>0.93257742305486557</v>
      </c>
      <c r="G119" s="8">
        <f t="shared" si="9"/>
        <v>1.1455724845376377E-2</v>
      </c>
      <c r="H119" s="8">
        <f t="shared" si="12"/>
        <v>0.76710514406396146</v>
      </c>
      <c r="I119">
        <f t="shared" si="10"/>
        <v>2.0240688916465244E-2</v>
      </c>
    </row>
    <row r="120" spans="1:9">
      <c r="A120" s="3" t="s">
        <v>102</v>
      </c>
      <c r="B120">
        <v>98.53</v>
      </c>
      <c r="C120" s="4">
        <v>4898</v>
      </c>
      <c r="D120">
        <f t="shared" si="13"/>
        <v>49.710747995534355</v>
      </c>
      <c r="E120" s="6">
        <f t="shared" si="8"/>
        <v>9.7535525393487536E-3</v>
      </c>
      <c r="F120" s="7">
        <f t="shared" si="11"/>
        <v>0.9423309755942143</v>
      </c>
      <c r="G120" s="8">
        <f t="shared" si="9"/>
        <v>2.972695730879469E-2</v>
      </c>
      <c r="H120" s="8">
        <f t="shared" si="12"/>
        <v>0.79683210137275617</v>
      </c>
      <c r="I120">
        <f t="shared" si="10"/>
        <v>7.8645378216400941E-3</v>
      </c>
    </row>
    <row r="121" spans="1:9">
      <c r="A121" s="3" t="s">
        <v>103</v>
      </c>
      <c r="B121">
        <v>37.82</v>
      </c>
      <c r="C121" s="4">
        <v>1820</v>
      </c>
      <c r="D121">
        <f t="shared" si="13"/>
        <v>48.122686409307242</v>
      </c>
      <c r="E121" s="6">
        <f t="shared" si="8"/>
        <v>3.6242273625183203E-3</v>
      </c>
      <c r="F121" s="7">
        <f t="shared" si="11"/>
        <v>0.94595520295673263</v>
      </c>
      <c r="G121" s="8">
        <f t="shared" si="9"/>
        <v>1.1410469150701463E-2</v>
      </c>
      <c r="H121" s="8">
        <f t="shared" si="12"/>
        <v>0.8082425705234576</v>
      </c>
      <c r="I121">
        <f t="shared" si="10"/>
        <v>1.9797731297680476E-3</v>
      </c>
    </row>
    <row r="122" spans="1:9">
      <c r="A122" s="3" t="s">
        <v>34</v>
      </c>
      <c r="B122">
        <v>9.39</v>
      </c>
      <c r="C122" s="4">
        <v>435</v>
      </c>
      <c r="D122">
        <f t="shared" si="13"/>
        <v>46.325878594249197</v>
      </c>
      <c r="E122" s="6">
        <f t="shared" si="8"/>
        <v>8.6623016631619189E-4</v>
      </c>
      <c r="F122" s="7">
        <f t="shared" si="11"/>
        <v>0.94682143312304878</v>
      </c>
      <c r="G122" s="8">
        <f t="shared" si="9"/>
        <v>2.8330064866495704E-3</v>
      </c>
      <c r="H122" s="8">
        <f t="shared" si="12"/>
        <v>0.81107557701010713</v>
      </c>
      <c r="I122">
        <f t="shared" si="10"/>
        <v>3.7250875110210746E-3</v>
      </c>
    </row>
    <row r="123" spans="1:9">
      <c r="A123" s="3" t="s">
        <v>31</v>
      </c>
      <c r="B123">
        <v>17.62</v>
      </c>
      <c r="C123" s="4">
        <v>810</v>
      </c>
      <c r="D123">
        <f t="shared" si="13"/>
        <v>45.970488081725307</v>
      </c>
      <c r="E123" s="6">
        <f t="shared" si="8"/>
        <v>1.6129803096922195E-3</v>
      </c>
      <c r="F123" s="7">
        <f t="shared" si="11"/>
        <v>0.94843441343274104</v>
      </c>
      <c r="G123" s="8">
        <f t="shared" si="9"/>
        <v>5.3160356011464783E-3</v>
      </c>
      <c r="H123" s="8">
        <f t="shared" si="12"/>
        <v>0.81639161261125359</v>
      </c>
      <c r="I123">
        <f t="shared" si="10"/>
        <v>7.7384751866108603E-3</v>
      </c>
    </row>
    <row r="124" spans="1:9">
      <c r="A124" s="3" t="s">
        <v>98</v>
      </c>
      <c r="B124">
        <v>36.56</v>
      </c>
      <c r="C124" s="4">
        <v>1675</v>
      </c>
      <c r="D124">
        <f t="shared" si="13"/>
        <v>45.81509846827133</v>
      </c>
      <c r="E124" s="6">
        <f t="shared" si="8"/>
        <v>3.3354839737462561E-3</v>
      </c>
      <c r="F124" s="7">
        <f t="shared" si="11"/>
        <v>0.95176989740648732</v>
      </c>
      <c r="G124" s="8">
        <f t="shared" si="9"/>
        <v>1.1030321315432193E-2</v>
      </c>
      <c r="H124" s="8">
        <f t="shared" si="12"/>
        <v>0.82742193392668584</v>
      </c>
      <c r="I124">
        <f t="shared" si="10"/>
        <v>9.4677783676299088E-3</v>
      </c>
    </row>
    <row r="125" spans="1:9">
      <c r="A125" s="3" t="s">
        <v>136</v>
      </c>
      <c r="B125">
        <v>44.12</v>
      </c>
      <c r="C125" s="4">
        <v>1943</v>
      </c>
      <c r="D125">
        <f t="shared" si="13"/>
        <v>44.03898458748867</v>
      </c>
      <c r="E125" s="6">
        <f t="shared" si="8"/>
        <v>3.8691614095456572E-3</v>
      </c>
      <c r="F125" s="7">
        <f t="shared" si="11"/>
        <v>0.95563905881603295</v>
      </c>
      <c r="G125" s="8">
        <f t="shared" si="9"/>
        <v>1.3311208327047819E-2</v>
      </c>
      <c r="H125" s="8">
        <f t="shared" si="12"/>
        <v>0.84073314225373363</v>
      </c>
      <c r="I125">
        <f t="shared" si="10"/>
        <v>7.1329122282244306E-2</v>
      </c>
    </row>
    <row r="126" spans="1:9">
      <c r="A126" s="3" t="s">
        <v>22</v>
      </c>
      <c r="B126">
        <v>331.58</v>
      </c>
      <c r="C126" s="4">
        <v>14498</v>
      </c>
      <c r="D126">
        <f t="shared" si="13"/>
        <v>43.723988177815308</v>
      </c>
      <c r="E126" s="6">
        <f t="shared" si="8"/>
        <v>2.8870356209775058E-2</v>
      </c>
      <c r="F126" s="7">
        <f t="shared" si="11"/>
        <v>0.98450941502580802</v>
      </c>
      <c r="G126" s="8">
        <f t="shared" si="9"/>
        <v>0.10003922160205159</v>
      </c>
      <c r="H126" s="8">
        <f t="shared" si="12"/>
        <v>0.94077236385578522</v>
      </c>
      <c r="I126">
        <f t="shared" si="10"/>
        <v>9.8861159822736244E-3</v>
      </c>
    </row>
    <row r="127" spans="1:9">
      <c r="A127" s="3" t="s">
        <v>28</v>
      </c>
      <c r="B127">
        <v>45.79</v>
      </c>
      <c r="C127" s="4">
        <v>1983</v>
      </c>
      <c r="D127">
        <f t="shared" si="13"/>
        <v>43.306398777025549</v>
      </c>
      <c r="E127" s="6">
        <f t="shared" si="8"/>
        <v>3.9488147581724338E-3</v>
      </c>
      <c r="F127" s="7">
        <f t="shared" si="11"/>
        <v>0.98845822978398046</v>
      </c>
      <c r="G127" s="8">
        <f t="shared" si="9"/>
        <v>1.3815055061095188E-2</v>
      </c>
      <c r="H127" s="8">
        <f t="shared" si="12"/>
        <v>0.95458741891688037</v>
      </c>
      <c r="I127">
        <f t="shared" si="10"/>
        <v>1.1754189114876357E-2</v>
      </c>
    </row>
    <row r="128" spans="1:9">
      <c r="A128" s="3" t="s">
        <v>45</v>
      </c>
      <c r="B128">
        <v>54.03</v>
      </c>
      <c r="C128" s="4">
        <v>2293</v>
      </c>
      <c r="D128">
        <f t="shared" si="13"/>
        <v>42.43938552655932</v>
      </c>
      <c r="E128" s="6">
        <f t="shared" si="8"/>
        <v>4.5661282100299501E-3</v>
      </c>
      <c r="F128" s="7">
        <f t="shared" si="11"/>
        <v>0.99302435799401045</v>
      </c>
      <c r="G128" s="8">
        <f t="shared" si="9"/>
        <v>1.6301101221903758E-2</v>
      </c>
      <c r="H128" s="8">
        <f t="shared" si="12"/>
        <v>0.97088852013878413</v>
      </c>
      <c r="I128">
        <f t="shared" si="10"/>
        <v>2.2702820315878558E-3</v>
      </c>
    </row>
    <row r="129" spans="1:9">
      <c r="A129" s="3" t="s">
        <v>37</v>
      </c>
      <c r="B129">
        <v>10.43</v>
      </c>
      <c r="C129" s="4">
        <v>442</v>
      </c>
      <c r="D129">
        <f t="shared" si="13"/>
        <v>42.377756471716204</v>
      </c>
      <c r="E129" s="6">
        <f t="shared" si="8"/>
        <v>8.8016950232587782E-4</v>
      </c>
      <c r="F129" s="7">
        <f t="shared" si="11"/>
        <v>0.99390452749633629</v>
      </c>
      <c r="G129" s="8">
        <f t="shared" si="9"/>
        <v>3.146779303062302E-3</v>
      </c>
      <c r="H129" s="8">
        <f t="shared" si="12"/>
        <v>0.97403529944184641</v>
      </c>
      <c r="I129">
        <f t="shared" si="10"/>
        <v>2.8764019409914798E-3</v>
      </c>
    </row>
    <row r="130" spans="1:9">
      <c r="A130" s="3" t="s">
        <v>65</v>
      </c>
      <c r="B130">
        <v>12.82</v>
      </c>
      <c r="C130" s="4">
        <v>499</v>
      </c>
      <c r="D130">
        <f t="shared" ref="D130:D133" si="14">C130/B130</f>
        <v>38.923556942277692</v>
      </c>
      <c r="E130" s="6">
        <f t="shared" si="8"/>
        <v>9.9367552411903405E-4</v>
      </c>
      <c r="F130" s="7">
        <f t="shared" si="11"/>
        <v>0.99489820302045529</v>
      </c>
      <c r="G130" s="8">
        <f t="shared" si="9"/>
        <v>3.8678533715492533E-3</v>
      </c>
      <c r="H130" s="8">
        <f t="shared" si="12"/>
        <v>0.97790315281339568</v>
      </c>
      <c r="I130">
        <f t="shared" si="10"/>
        <v>4.0716476115285616E-3</v>
      </c>
    </row>
    <row r="131" spans="1:9">
      <c r="A131" s="3" t="s">
        <v>38</v>
      </c>
      <c r="B131">
        <v>18.079999999999998</v>
      </c>
      <c r="C131" s="4">
        <v>696</v>
      </c>
      <c r="D131">
        <f t="shared" si="14"/>
        <v>38.495575221238944</v>
      </c>
      <c r="E131" s="6">
        <f t="shared" ref="E131:E133" si="15">C131/502176</f>
        <v>1.3859682661059071E-3</v>
      </c>
      <c r="F131" s="7">
        <f t="shared" si="11"/>
        <v>0.99628417128656122</v>
      </c>
      <c r="G131" s="8">
        <f t="shared" ref="G131:G133" si="16">B131/3314.5</f>
        <v>5.4548197314828774E-3</v>
      </c>
      <c r="H131" s="8">
        <f t="shared" si="12"/>
        <v>0.98335797254487856</v>
      </c>
      <c r="I131">
        <f t="shared" ref="I131:I133" si="17">F131*H132-F132*H131</f>
        <v>1.098743485427911E-2</v>
      </c>
    </row>
    <row r="132" spans="1:9">
      <c r="A132" s="3" t="s">
        <v>91</v>
      </c>
      <c r="B132">
        <v>48.71</v>
      </c>
      <c r="C132" s="4">
        <v>1866</v>
      </c>
      <c r="D132">
        <f t="shared" si="14"/>
        <v>38.30835557380415</v>
      </c>
      <c r="E132" s="6">
        <f t="shared" si="15"/>
        <v>3.7158287134391129E-3</v>
      </c>
      <c r="F132" s="7">
        <f t="shared" ref="F132:F133" si="18">F131+E132</f>
        <v>1.0000000000000002</v>
      </c>
      <c r="G132" s="8">
        <f t="shared" si="16"/>
        <v>1.4696032584100167E-2</v>
      </c>
      <c r="H132" s="8">
        <f t="shared" ref="H132:H133" si="19">H131+G132</f>
        <v>0.99805400512897868</v>
      </c>
      <c r="I132">
        <f t="shared" si="17"/>
        <v>1.9459948710213171E-3</v>
      </c>
    </row>
    <row r="133" spans="1:9">
      <c r="A133" s="3" t="s">
        <v>93</v>
      </c>
      <c r="B133">
        <v>6.45</v>
      </c>
      <c r="C133" s="4">
        <v>0</v>
      </c>
      <c r="D133">
        <f t="shared" si="14"/>
        <v>0</v>
      </c>
      <c r="E133" s="6">
        <f t="shared" si="15"/>
        <v>0</v>
      </c>
      <c r="F133" s="7">
        <f t="shared" si="18"/>
        <v>1.0000000000000002</v>
      </c>
      <c r="G133" s="8">
        <f t="shared" si="16"/>
        <v>1.9459948710212702E-3</v>
      </c>
      <c r="H133" s="8">
        <f t="shared" si="19"/>
        <v>1</v>
      </c>
      <c r="I133">
        <f t="shared" si="17"/>
        <v>0</v>
      </c>
    </row>
    <row r="134" spans="1:9">
      <c r="B134">
        <v>3314.5</v>
      </c>
      <c r="C134" s="11">
        <v>502176</v>
      </c>
      <c r="E134" s="6"/>
      <c r="F134" s="7"/>
      <c r="G134" s="8"/>
      <c r="H134" s="8"/>
    </row>
    <row r="135" spans="1:9">
      <c r="E135" s="6"/>
      <c r="F135" s="7"/>
      <c r="G135" s="8"/>
      <c r="H135" s="8"/>
    </row>
    <row r="136" spans="1:9">
      <c r="E136" s="6"/>
      <c r="F136" s="7"/>
      <c r="G136" s="8"/>
      <c r="H136" s="8"/>
    </row>
    <row r="137" spans="1:9">
      <c r="E137" s="6"/>
      <c r="F137" s="7"/>
      <c r="G137" s="8"/>
      <c r="H137" s="8"/>
    </row>
    <row r="138" spans="1:9">
      <c r="E138" s="6"/>
      <c r="F138" s="7"/>
      <c r="G138" s="8"/>
      <c r="H138" s="8"/>
    </row>
    <row r="139" spans="1:9">
      <c r="E139" s="6"/>
      <c r="F139" s="7"/>
      <c r="G139" s="8"/>
      <c r="H139" s="8"/>
    </row>
    <row r="140" spans="1:9">
      <c r="E140" s="6"/>
      <c r="F140" s="7"/>
      <c r="G140" s="8"/>
      <c r="H140" s="8"/>
    </row>
    <row r="141" spans="1:9">
      <c r="E141" s="6"/>
      <c r="F141" s="7"/>
      <c r="G141" s="8"/>
      <c r="H141" s="8"/>
    </row>
    <row r="142" spans="1:9">
      <c r="E142" s="6"/>
      <c r="F142" s="7"/>
      <c r="G142" s="8"/>
      <c r="H142" s="8"/>
    </row>
    <row r="143" spans="1:9">
      <c r="E143" s="6"/>
      <c r="F143" s="7"/>
      <c r="G143" s="8"/>
      <c r="H143" s="8"/>
    </row>
    <row r="144" spans="1:9">
      <c r="E144" s="6"/>
      <c r="F144" s="7"/>
      <c r="G144" s="8"/>
      <c r="H144" s="8"/>
    </row>
    <row r="145" spans="5:8">
      <c r="E145" s="6"/>
      <c r="F145" s="7"/>
      <c r="G145" s="8"/>
      <c r="H145" s="8"/>
    </row>
    <row r="146" spans="5:8">
      <c r="E146" s="6"/>
      <c r="F146" s="7"/>
      <c r="G146" s="8"/>
      <c r="H146" s="8"/>
    </row>
    <row r="147" spans="5:8">
      <c r="E147" s="6"/>
      <c r="F147" s="7"/>
      <c r="G147" s="8"/>
      <c r="H147" s="8"/>
    </row>
    <row r="148" spans="5:8">
      <c r="E148" s="6"/>
      <c r="F148" s="7"/>
      <c r="G148" s="8"/>
      <c r="H148" s="8"/>
    </row>
    <row r="149" spans="5:8">
      <c r="E149" s="6"/>
      <c r="F149" s="7"/>
      <c r="G149" s="8"/>
      <c r="H149" s="8"/>
    </row>
    <row r="150" spans="5:8">
      <c r="E150" s="6"/>
      <c r="F150" s="7"/>
      <c r="G150" s="8"/>
      <c r="H150" s="8"/>
    </row>
    <row r="151" spans="5:8">
      <c r="E151" s="6"/>
      <c r="F151" s="7"/>
      <c r="G151" s="8"/>
      <c r="H151" s="8"/>
    </row>
    <row r="152" spans="5:8">
      <c r="E152" s="6"/>
      <c r="F152" s="7"/>
      <c r="G152" s="8"/>
      <c r="H152" s="8"/>
    </row>
    <row r="153" spans="5:8">
      <c r="E153" s="6"/>
      <c r="F153" s="7"/>
      <c r="G153" s="8"/>
      <c r="H153" s="8"/>
    </row>
    <row r="154" spans="5:8">
      <c r="E154" s="6"/>
      <c r="F154" s="7"/>
      <c r="G154" s="8"/>
      <c r="H154" s="8"/>
    </row>
    <row r="155" spans="5:8">
      <c r="E155" s="6"/>
      <c r="F155" s="7"/>
      <c r="G155" s="8"/>
      <c r="H155" s="8"/>
    </row>
    <row r="156" spans="5:8">
      <c r="E156" s="6"/>
      <c r="F156" s="7"/>
      <c r="G156" s="8"/>
      <c r="H156" s="8"/>
    </row>
    <row r="157" spans="5:8">
      <c r="E157" s="6"/>
      <c r="F157" s="7"/>
      <c r="G157" s="8"/>
      <c r="H157" s="8"/>
    </row>
    <row r="158" spans="5:8">
      <c r="E158" s="6"/>
      <c r="F158" s="7"/>
      <c r="G158" s="8"/>
      <c r="H158" s="8"/>
    </row>
    <row r="159" spans="5:8">
      <c r="E159" s="6"/>
      <c r="F159" s="7"/>
      <c r="G159" s="8"/>
      <c r="H159" s="8"/>
    </row>
    <row r="160" spans="5:8">
      <c r="E160" s="6"/>
      <c r="F160" s="7"/>
      <c r="G160" s="8"/>
      <c r="H160" s="8"/>
    </row>
    <row r="161" spans="5:8">
      <c r="E161" s="6"/>
      <c r="F161" s="7"/>
      <c r="G161" s="8"/>
      <c r="H161" s="8"/>
    </row>
    <row r="162" spans="5:8">
      <c r="E162" s="6"/>
      <c r="F162" s="7"/>
      <c r="G162" s="8"/>
      <c r="H162" s="8"/>
    </row>
    <row r="163" spans="5:8">
      <c r="E163" s="6"/>
      <c r="F163" s="7"/>
      <c r="G163" s="8"/>
      <c r="H163" s="8"/>
    </row>
    <row r="164" spans="5:8">
      <c r="E164" s="6"/>
      <c r="F164" s="7"/>
      <c r="G164" s="8"/>
      <c r="H164" s="8"/>
    </row>
    <row r="165" spans="5:8">
      <c r="E165" s="6"/>
      <c r="F165" s="7"/>
      <c r="G165" s="8"/>
      <c r="H165" s="8"/>
    </row>
    <row r="166" spans="5:8">
      <c r="E166" s="6"/>
      <c r="F166" s="7"/>
      <c r="G166" s="8"/>
      <c r="H166" s="8"/>
    </row>
    <row r="167" spans="5:8">
      <c r="E167" s="6"/>
      <c r="F167" s="7"/>
      <c r="G167" s="8"/>
      <c r="H167" s="8"/>
    </row>
    <row r="168" spans="5:8">
      <c r="E168" s="6"/>
      <c r="F168" s="7"/>
      <c r="G168" s="8"/>
      <c r="H168" s="8"/>
    </row>
    <row r="169" spans="5:8">
      <c r="E169" s="6"/>
      <c r="F169" s="7"/>
      <c r="G169" s="8"/>
      <c r="H169" s="8"/>
    </row>
    <row r="170" spans="5:8">
      <c r="E170" s="6"/>
      <c r="F170" s="7"/>
      <c r="G170" s="8"/>
      <c r="H170" s="8"/>
    </row>
    <row r="171" spans="5:8">
      <c r="E171" s="6"/>
      <c r="F171" s="7"/>
      <c r="G171" s="8"/>
      <c r="H171" s="8"/>
    </row>
    <row r="172" spans="5:8">
      <c r="E172" s="6"/>
      <c r="F172" s="7"/>
      <c r="G172" s="8"/>
      <c r="H172" s="8"/>
    </row>
    <row r="173" spans="5:8">
      <c r="E173" s="6"/>
      <c r="F173" s="7"/>
      <c r="G173" s="8"/>
      <c r="H173" s="8"/>
    </row>
    <row r="174" spans="5:8">
      <c r="E174" s="6"/>
      <c r="F174" s="7"/>
      <c r="G174" s="8"/>
      <c r="H174" s="8"/>
    </row>
    <row r="175" spans="5:8">
      <c r="E175" s="6"/>
      <c r="F175" s="7"/>
      <c r="G175" s="8"/>
      <c r="H175" s="8"/>
    </row>
    <row r="176" spans="5:8">
      <c r="E176" s="6"/>
      <c r="F176" s="7"/>
      <c r="G176" s="8"/>
      <c r="H176" s="8"/>
    </row>
    <row r="177" spans="5:8">
      <c r="E177" s="6"/>
      <c r="F177" s="7"/>
      <c r="G177" s="8"/>
      <c r="H177" s="8"/>
    </row>
    <row r="178" spans="5:8">
      <c r="E178" s="6"/>
      <c r="F178" s="7"/>
      <c r="G178" s="8"/>
      <c r="H178" s="8"/>
    </row>
    <row r="179" spans="5:8">
      <c r="E179" s="6"/>
      <c r="F179" s="7"/>
      <c r="G179" s="8"/>
      <c r="H179" s="8"/>
    </row>
    <row r="180" spans="5:8">
      <c r="E180" s="6"/>
      <c r="F180" s="7"/>
      <c r="G180" s="8"/>
      <c r="H180" s="8"/>
    </row>
    <row r="181" spans="5:8">
      <c r="E181" s="6"/>
      <c r="F181" s="7"/>
      <c r="G181" s="8"/>
      <c r="H181" s="8"/>
    </row>
    <row r="182" spans="5:8">
      <c r="E182" s="6"/>
      <c r="F182" s="7"/>
      <c r="G182" s="8"/>
      <c r="H182" s="8"/>
    </row>
    <row r="183" spans="5:8">
      <c r="E183" s="6"/>
      <c r="F183" s="7"/>
      <c r="G183" s="8"/>
      <c r="H183" s="8"/>
    </row>
    <row r="184" spans="5:8">
      <c r="E184" s="6"/>
      <c r="F184" s="7"/>
      <c r="G184" s="8"/>
      <c r="H184" s="8"/>
    </row>
    <row r="185" spans="5:8">
      <c r="E185" s="6"/>
      <c r="F185" s="7"/>
      <c r="G185" s="8"/>
      <c r="H185" s="8"/>
    </row>
    <row r="186" spans="5:8">
      <c r="E186" s="6"/>
      <c r="F186" s="7"/>
      <c r="G186" s="8"/>
      <c r="H186" s="8"/>
    </row>
    <row r="187" spans="5:8">
      <c r="E187" s="6"/>
      <c r="F187" s="7"/>
      <c r="G187" s="8"/>
      <c r="H187" s="8"/>
    </row>
    <row r="188" spans="5:8">
      <c r="E188" s="6"/>
      <c r="F188" s="7"/>
      <c r="G188" s="8"/>
      <c r="H188" s="8"/>
    </row>
    <row r="189" spans="5:8">
      <c r="E189" s="6"/>
      <c r="F189" s="7"/>
      <c r="G189" s="8"/>
      <c r="H189" s="8"/>
    </row>
    <row r="190" spans="5:8">
      <c r="E190" s="6"/>
      <c r="F190" s="7"/>
      <c r="G190" s="8"/>
      <c r="H190" s="8"/>
    </row>
    <row r="191" spans="5:8">
      <c r="E191" s="6"/>
      <c r="F191" s="7"/>
      <c r="G191" s="8"/>
      <c r="H191" s="8"/>
    </row>
    <row r="192" spans="5:8">
      <c r="E192" s="6"/>
      <c r="F192" s="7"/>
      <c r="G192" s="8"/>
      <c r="H192" s="8"/>
    </row>
    <row r="193" spans="5:8">
      <c r="E193" s="6"/>
      <c r="F193" s="7"/>
      <c r="G193" s="8"/>
      <c r="H193" s="8"/>
    </row>
    <row r="194" spans="5:8">
      <c r="E194" s="6"/>
      <c r="F194" s="7"/>
      <c r="G194" s="8"/>
      <c r="H194" s="8"/>
    </row>
    <row r="195" spans="5:8">
      <c r="E195" s="6"/>
      <c r="F195" s="7"/>
      <c r="G195" s="8"/>
      <c r="H195" s="8"/>
    </row>
    <row r="196" spans="5:8">
      <c r="E196" s="6"/>
      <c r="F196" s="7"/>
      <c r="G196" s="8"/>
      <c r="H196" s="8"/>
    </row>
    <row r="197" spans="5:8">
      <c r="E197" s="6"/>
      <c r="F197" s="7"/>
      <c r="G197" s="8"/>
      <c r="H197" s="8"/>
    </row>
    <row r="198" spans="5:8">
      <c r="E198" s="6"/>
      <c r="F198" s="7"/>
      <c r="G198" s="8"/>
      <c r="H198" s="8"/>
    </row>
    <row r="199" spans="5:8">
      <c r="E199" s="6"/>
      <c r="F199" s="7"/>
      <c r="G199" s="8"/>
      <c r="H199" s="8"/>
    </row>
    <row r="200" spans="5:8">
      <c r="E200" s="6"/>
      <c r="F200" s="7"/>
      <c r="G200" s="8"/>
      <c r="H200" s="8"/>
    </row>
    <row r="201" spans="5:8">
      <c r="E201" s="6"/>
      <c r="F201" s="7"/>
      <c r="G201" s="8"/>
      <c r="H201" s="8"/>
    </row>
    <row r="202" spans="5:8">
      <c r="E202" s="6"/>
      <c r="F202" s="7"/>
      <c r="G202" s="8"/>
      <c r="H202" s="8"/>
    </row>
    <row r="203" spans="5:8">
      <c r="E203" s="6"/>
      <c r="F203" s="7"/>
      <c r="G203" s="8"/>
      <c r="H203" s="8"/>
    </row>
    <row r="204" spans="5:8">
      <c r="E204" s="6"/>
      <c r="F204" s="7"/>
      <c r="G204" s="8"/>
      <c r="H204" s="8"/>
    </row>
    <row r="205" spans="5:8">
      <c r="E205" s="6"/>
      <c r="F205" s="7"/>
      <c r="G205" s="8"/>
      <c r="H205" s="8"/>
    </row>
    <row r="206" spans="5:8">
      <c r="E206" s="6"/>
      <c r="F206" s="7"/>
      <c r="G206" s="8"/>
      <c r="H206" s="8"/>
    </row>
    <row r="207" spans="5:8">
      <c r="E207" s="6"/>
      <c r="F207" s="7"/>
      <c r="G207" s="8"/>
      <c r="H207" s="8"/>
    </row>
    <row r="208" spans="5:8">
      <c r="E208" s="6"/>
      <c r="F208" s="7"/>
      <c r="G208" s="8"/>
      <c r="H208" s="8"/>
    </row>
    <row r="209" spans="5:8">
      <c r="E209" s="6"/>
      <c r="F209" s="7"/>
      <c r="G209" s="8"/>
      <c r="H209" s="8"/>
    </row>
    <row r="210" spans="5:8">
      <c r="E210" s="6"/>
      <c r="F210" s="7"/>
      <c r="G210" s="8"/>
      <c r="H210" s="8"/>
    </row>
    <row r="211" spans="5:8">
      <c r="E211" s="6"/>
      <c r="F211" s="7"/>
      <c r="G211" s="8"/>
      <c r="H211" s="8"/>
    </row>
    <row r="212" spans="5:8">
      <c r="E212" s="6"/>
      <c r="F212" s="7"/>
      <c r="G212" s="8"/>
      <c r="H212" s="8"/>
    </row>
    <row r="213" spans="5:8">
      <c r="E213" s="6"/>
      <c r="F213" s="7"/>
      <c r="G213" s="8"/>
      <c r="H213" s="8"/>
    </row>
    <row r="214" spans="5:8">
      <c r="E214" s="6"/>
      <c r="F214" s="7"/>
      <c r="G214" s="8"/>
      <c r="H214" s="8"/>
    </row>
    <row r="215" spans="5:8">
      <c r="E215" s="6"/>
      <c r="F215" s="7"/>
      <c r="G215" s="8"/>
      <c r="H215" s="8"/>
    </row>
    <row r="216" spans="5:8">
      <c r="E216" s="6"/>
      <c r="F216" s="7"/>
      <c r="G216" s="8"/>
      <c r="H216" s="8"/>
    </row>
    <row r="217" spans="5:8">
      <c r="E217" s="4"/>
      <c r="F217" s="4"/>
      <c r="G217" s="4"/>
      <c r="H217" s="4"/>
    </row>
    <row r="218" spans="5:8">
      <c r="E218" s="2"/>
      <c r="F218" s="2"/>
      <c r="G218" s="2"/>
      <c r="H218" s="2"/>
    </row>
    <row r="219" spans="5:8">
      <c r="E219" s="2"/>
      <c r="F219" s="2"/>
      <c r="G219" s="2"/>
      <c r="H219" s="2"/>
    </row>
    <row r="220" spans="5:8">
      <c r="E220" s="2"/>
      <c r="F220" s="2"/>
      <c r="G220" s="2"/>
      <c r="H220" s="2"/>
    </row>
    <row r="221" spans="5:8">
      <c r="E221" s="4"/>
      <c r="F221" s="4"/>
      <c r="G221" s="4"/>
      <c r="H221" s="4"/>
    </row>
    <row r="222" spans="5:8">
      <c r="E222" s="2"/>
      <c r="F222" s="2"/>
      <c r="G222" s="2"/>
      <c r="H222" s="2"/>
    </row>
    <row r="223" spans="5:8">
      <c r="E223" s="2"/>
      <c r="F223" s="2"/>
      <c r="G223" s="2"/>
      <c r="H223" s="2"/>
    </row>
    <row r="224" spans="5:8">
      <c r="E224" s="2"/>
      <c r="F224" s="2"/>
      <c r="G224" s="2"/>
      <c r="H224" s="2"/>
    </row>
    <row r="225" spans="5:8">
      <c r="E225" s="2"/>
      <c r="F225" s="2"/>
      <c r="G225" s="2"/>
      <c r="H225" s="2"/>
    </row>
    <row r="226" spans="5:8">
      <c r="E226" s="2"/>
      <c r="F226" s="2"/>
      <c r="G226" s="2"/>
      <c r="H226" s="2"/>
    </row>
    <row r="227" spans="5:8">
      <c r="E227" s="2"/>
      <c r="F227" s="2"/>
      <c r="G227" s="2"/>
      <c r="H227" s="2"/>
    </row>
    <row r="228" spans="5:8">
      <c r="E228" s="2"/>
      <c r="F228" s="2"/>
      <c r="G228" s="2"/>
      <c r="H228" s="2"/>
    </row>
    <row r="229" spans="5:8">
      <c r="E229" s="4"/>
      <c r="F229" s="4"/>
      <c r="G229" s="4"/>
      <c r="H229" s="4"/>
    </row>
    <row r="230" spans="5:8">
      <c r="E230" s="2"/>
      <c r="F230" s="2"/>
      <c r="G230" s="2"/>
      <c r="H230" s="2"/>
    </row>
    <row r="231" spans="5:8">
      <c r="E231" s="2"/>
      <c r="F231" s="2"/>
      <c r="G231" s="2"/>
      <c r="H231" s="2"/>
    </row>
    <row r="232" spans="5:8">
      <c r="E232" s="2"/>
      <c r="F232" s="2"/>
      <c r="G232" s="2"/>
      <c r="H232" s="2"/>
    </row>
    <row r="233" spans="5:8">
      <c r="E233" s="2"/>
      <c r="F233" s="2"/>
      <c r="G233" s="2"/>
      <c r="H233" s="2"/>
    </row>
    <row r="234" spans="5:8">
      <c r="E234" s="2"/>
      <c r="F234" s="2"/>
      <c r="G234" s="2"/>
      <c r="H234" s="2"/>
    </row>
    <row r="235" spans="5:8">
      <c r="E235" s="2"/>
      <c r="F235" s="2"/>
      <c r="G235" s="2"/>
      <c r="H235" s="2"/>
    </row>
    <row r="236" spans="5:8">
      <c r="E236" s="2"/>
      <c r="F236" s="2"/>
      <c r="G236" s="2"/>
      <c r="H236" s="2"/>
    </row>
    <row r="237" spans="5:8">
      <c r="E237" s="4"/>
      <c r="F237" s="4"/>
      <c r="G237" s="4"/>
      <c r="H237" s="4"/>
    </row>
    <row r="238" spans="5:8">
      <c r="E238" s="2"/>
      <c r="F238" s="2"/>
      <c r="G238" s="2"/>
      <c r="H238" s="2"/>
    </row>
    <row r="239" spans="5:8">
      <c r="E239" s="2"/>
      <c r="F239" s="2"/>
      <c r="G239" s="2"/>
      <c r="H239" s="2"/>
    </row>
    <row r="240" spans="5:8">
      <c r="E240" s="2"/>
      <c r="F240" s="2"/>
      <c r="G240" s="2"/>
      <c r="H240" s="2"/>
    </row>
    <row r="241" spans="5:8">
      <c r="E241" s="4"/>
      <c r="F241" s="4"/>
      <c r="G241" s="4"/>
      <c r="H241" s="4"/>
    </row>
    <row r="242" spans="5:8">
      <c r="E242" s="2"/>
      <c r="F242" s="2"/>
      <c r="G242" s="2"/>
      <c r="H242" s="2"/>
    </row>
    <row r="243" spans="5:8">
      <c r="E243" s="2"/>
      <c r="F243" s="2"/>
      <c r="G243" s="2"/>
      <c r="H243" s="2"/>
    </row>
    <row r="244" spans="5:8">
      <c r="E244" s="4"/>
      <c r="F244" s="4"/>
      <c r="G244" s="4"/>
      <c r="H244" s="4"/>
    </row>
    <row r="245" spans="5:8">
      <c r="E245" s="4"/>
      <c r="F245" s="4"/>
      <c r="G245" s="4"/>
      <c r="H245" s="4"/>
    </row>
    <row r="246" spans="5:8">
      <c r="E246" s="4"/>
      <c r="F246" s="4"/>
      <c r="G246" s="4"/>
      <c r="H246" s="4"/>
    </row>
    <row r="247" spans="5:8">
      <c r="E247" s="2"/>
      <c r="F247" s="2"/>
      <c r="G247" s="2"/>
      <c r="H247" s="2"/>
    </row>
    <row r="248" spans="5:8">
      <c r="E248" s="2"/>
      <c r="F248" s="2"/>
      <c r="G248" s="2"/>
      <c r="H248" s="2"/>
    </row>
    <row r="249" spans="5:8">
      <c r="E249" s="2"/>
      <c r="F249" s="2"/>
      <c r="G249" s="2"/>
      <c r="H249" s="2"/>
    </row>
    <row r="250" spans="5:8">
      <c r="E250" s="4"/>
      <c r="F250" s="4"/>
      <c r="G250" s="4"/>
      <c r="H250" s="4"/>
    </row>
    <row r="251" spans="5:8">
      <c r="E251" s="4"/>
      <c r="F251" s="4"/>
      <c r="G251" s="4"/>
      <c r="H251" s="4"/>
    </row>
    <row r="252" spans="5:8">
      <c r="E252" s="2"/>
      <c r="F252" s="2"/>
      <c r="G252" s="2"/>
      <c r="H252" s="2"/>
    </row>
    <row r="253" spans="5:8">
      <c r="E253" s="2"/>
      <c r="F253" s="2"/>
      <c r="G253" s="2"/>
      <c r="H253" s="2"/>
    </row>
    <row r="254" spans="5:8">
      <c r="E254" s="2"/>
      <c r="F254" s="2"/>
      <c r="G254" s="2"/>
      <c r="H254" s="2"/>
    </row>
    <row r="255" spans="5:8">
      <c r="E255" s="2"/>
      <c r="F255" s="2"/>
      <c r="G255" s="2"/>
      <c r="H255" s="2"/>
    </row>
    <row r="256" spans="5:8">
      <c r="E256" s="2"/>
      <c r="F256" s="2"/>
      <c r="G256" s="2"/>
      <c r="H256" s="2"/>
    </row>
    <row r="257" spans="5:8">
      <c r="E257" s="2"/>
      <c r="F257" s="2"/>
      <c r="G257" s="2"/>
      <c r="H257" s="2"/>
    </row>
    <row r="258" spans="5:8">
      <c r="E258" s="2"/>
      <c r="F258" s="2"/>
      <c r="G258" s="2"/>
      <c r="H258" s="2"/>
    </row>
    <row r="259" spans="5:8">
      <c r="E259" s="2"/>
      <c r="F259" s="2"/>
      <c r="G259" s="2"/>
      <c r="H259" s="2"/>
    </row>
    <row r="260" spans="5:8">
      <c r="E260" s="2"/>
      <c r="F260" s="2"/>
      <c r="G260" s="2"/>
      <c r="H260" s="2"/>
    </row>
    <row r="261" spans="5:8">
      <c r="E261" s="2"/>
      <c r="F261" s="2"/>
      <c r="G261" s="2"/>
      <c r="H261" s="2"/>
    </row>
    <row r="262" spans="5:8">
      <c r="E262" s="2"/>
      <c r="F262" s="2"/>
      <c r="G262" s="2"/>
      <c r="H262" s="2"/>
    </row>
    <row r="263" spans="5:8">
      <c r="E263" s="4"/>
      <c r="F263" s="4"/>
      <c r="G263" s="4"/>
      <c r="H263" s="4"/>
    </row>
    <row r="264" spans="5:8">
      <c r="E264" s="2"/>
      <c r="F264" s="2"/>
      <c r="G264" s="2"/>
      <c r="H264" s="2"/>
    </row>
    <row r="265" spans="5:8">
      <c r="E265" s="2"/>
      <c r="F265" s="2"/>
      <c r="G265" s="2"/>
      <c r="H265" s="2"/>
    </row>
    <row r="266" spans="5:8">
      <c r="E266" s="2"/>
      <c r="F266" s="2"/>
      <c r="G266" s="2"/>
      <c r="H266" s="2"/>
    </row>
    <row r="267" spans="5:8">
      <c r="E267" s="2"/>
      <c r="F267" s="2"/>
      <c r="G267" s="2"/>
      <c r="H267" s="2"/>
    </row>
    <row r="268" spans="5:8">
      <c r="E268" s="2"/>
      <c r="F268" s="2"/>
      <c r="G268" s="2"/>
      <c r="H268" s="2"/>
    </row>
    <row r="269" spans="5:8">
      <c r="E269" s="2"/>
      <c r="F269" s="2"/>
      <c r="G269" s="2"/>
      <c r="H269" s="2"/>
    </row>
    <row r="270" spans="5:8">
      <c r="E270" s="2"/>
      <c r="F270" s="2"/>
      <c r="G270" s="2"/>
      <c r="H270" s="2"/>
    </row>
    <row r="271" spans="5:8">
      <c r="E271" s="2"/>
      <c r="F271" s="2"/>
      <c r="G271" s="2"/>
      <c r="H271" s="2"/>
    </row>
    <row r="272" spans="5:8">
      <c r="E272" s="4"/>
      <c r="F272" s="4"/>
      <c r="G272" s="4"/>
      <c r="H272" s="4"/>
    </row>
    <row r="273" spans="5:8">
      <c r="E273" s="2"/>
      <c r="F273" s="2"/>
      <c r="G273" s="2"/>
      <c r="H273" s="2"/>
    </row>
    <row r="274" spans="5:8">
      <c r="E274" s="2"/>
      <c r="F274" s="2"/>
      <c r="G274" s="2"/>
      <c r="H274" s="2"/>
    </row>
    <row r="275" spans="5:8">
      <c r="E275" s="2"/>
      <c r="F275" s="2"/>
      <c r="G275" s="2"/>
      <c r="H275" s="2"/>
    </row>
    <row r="276" spans="5:8">
      <c r="E276" s="2"/>
      <c r="F276" s="2"/>
      <c r="G276" s="2"/>
      <c r="H276" s="2"/>
    </row>
    <row r="277" spans="5:8">
      <c r="E277" s="4"/>
      <c r="F277" s="4"/>
      <c r="G277" s="4"/>
      <c r="H277" s="4"/>
    </row>
    <row r="278" spans="5:8">
      <c r="E278" s="2"/>
      <c r="F278" s="2"/>
      <c r="G278" s="2"/>
      <c r="H278" s="2"/>
    </row>
    <row r="279" spans="5:8">
      <c r="E279" s="2"/>
      <c r="F279" s="2"/>
      <c r="G279" s="2"/>
      <c r="H279" s="2"/>
    </row>
    <row r="280" spans="5:8">
      <c r="E280" s="4"/>
      <c r="F280" s="4"/>
      <c r="G280" s="4"/>
      <c r="H280" s="4"/>
    </row>
    <row r="281" spans="5:8">
      <c r="E281" s="4"/>
      <c r="F281" s="4"/>
      <c r="G281" s="4"/>
      <c r="H281" s="4"/>
    </row>
    <row r="282" spans="5:8">
      <c r="E282" s="4"/>
      <c r="F282" s="4"/>
      <c r="G282" s="4"/>
      <c r="H282" s="4"/>
    </row>
    <row r="283" spans="5:8">
      <c r="E283" s="2"/>
      <c r="F283" s="2"/>
      <c r="G283" s="2"/>
      <c r="H283" s="2"/>
    </row>
    <row r="284" spans="5:8">
      <c r="E284" s="2"/>
      <c r="F284" s="2"/>
      <c r="G284" s="2"/>
      <c r="H284" s="2"/>
    </row>
    <row r="285" spans="5:8">
      <c r="E285" s="2"/>
      <c r="F285" s="2"/>
      <c r="G285" s="2"/>
      <c r="H285" s="2"/>
    </row>
    <row r="286" spans="5:8">
      <c r="E286" s="2"/>
      <c r="F286" s="2"/>
      <c r="G286" s="2"/>
      <c r="H286" s="2"/>
    </row>
    <row r="287" spans="5:8">
      <c r="E287" s="4"/>
      <c r="F287" s="4"/>
      <c r="G287" s="4"/>
      <c r="H287" s="4"/>
    </row>
    <row r="288" spans="5:8">
      <c r="E288" s="2"/>
      <c r="F288" s="2"/>
      <c r="G288" s="2"/>
      <c r="H288" s="2"/>
    </row>
    <row r="289" spans="5:8">
      <c r="E289" s="2"/>
      <c r="F289" s="2"/>
      <c r="G289" s="2"/>
      <c r="H289" s="2"/>
    </row>
    <row r="290" spans="5:8">
      <c r="E290" s="2"/>
      <c r="F290" s="2"/>
      <c r="G290" s="2"/>
      <c r="H290" s="2"/>
    </row>
    <row r="291" spans="5:8">
      <c r="E291" s="2"/>
      <c r="F291" s="2"/>
      <c r="G291" s="2"/>
      <c r="H291" s="2"/>
    </row>
    <row r="292" spans="5:8">
      <c r="E292" s="2"/>
      <c r="F292" s="2"/>
      <c r="G292" s="2"/>
      <c r="H292" s="2"/>
    </row>
    <row r="293" spans="5:8">
      <c r="E293" s="2"/>
      <c r="F293" s="2"/>
      <c r="G293" s="2"/>
      <c r="H293" s="2"/>
    </row>
    <row r="294" spans="5:8">
      <c r="E294" s="2"/>
      <c r="F294" s="2"/>
      <c r="G294" s="2"/>
      <c r="H294" s="2"/>
    </row>
    <row r="295" spans="5:8">
      <c r="E295" s="2"/>
      <c r="F295" s="2"/>
      <c r="G295" s="2"/>
      <c r="H295" s="2"/>
    </row>
    <row r="296" spans="5:8">
      <c r="E296" s="4"/>
      <c r="F296" s="4"/>
      <c r="G296" s="4"/>
      <c r="H296" s="4"/>
    </row>
    <row r="297" spans="5:8">
      <c r="E297" s="2"/>
      <c r="F297" s="2"/>
      <c r="G297" s="2"/>
      <c r="H297" s="2"/>
    </row>
    <row r="298" spans="5:8">
      <c r="E298" s="2"/>
      <c r="F298" s="2"/>
      <c r="G298" s="2"/>
      <c r="H298" s="2"/>
    </row>
    <row r="299" spans="5:8">
      <c r="E299" s="2"/>
      <c r="F299" s="2"/>
      <c r="G299" s="2"/>
      <c r="H299" s="2"/>
    </row>
    <row r="300" spans="5:8">
      <c r="E300" s="2"/>
      <c r="F300" s="2"/>
      <c r="G300" s="2"/>
      <c r="H300" s="2"/>
    </row>
    <row r="301" spans="5:8">
      <c r="E301" s="2"/>
      <c r="F301" s="2"/>
      <c r="G301" s="2"/>
      <c r="H301" s="2"/>
    </row>
    <row r="302" spans="5:8">
      <c r="E302" s="4"/>
      <c r="F302" s="4"/>
      <c r="G302" s="4"/>
      <c r="H302" s="4"/>
    </row>
    <row r="303" spans="5:8">
      <c r="E303" s="2"/>
      <c r="F303" s="2"/>
      <c r="G303" s="2"/>
      <c r="H303" s="2"/>
    </row>
    <row r="304" spans="5:8">
      <c r="E304" s="2"/>
      <c r="F304" s="2"/>
      <c r="G304" s="2"/>
      <c r="H304" s="2"/>
    </row>
    <row r="305" spans="5:8">
      <c r="E305" s="2"/>
      <c r="F305" s="2"/>
      <c r="G305" s="2"/>
      <c r="H305" s="2"/>
    </row>
    <row r="306" spans="5:8">
      <c r="E306" s="4"/>
      <c r="F306" s="4"/>
      <c r="G306" s="4"/>
      <c r="H306" s="4"/>
    </row>
    <row r="307" spans="5:8">
      <c r="E307" s="4"/>
      <c r="F307" s="4"/>
      <c r="G307" s="4"/>
      <c r="H307" s="4"/>
    </row>
    <row r="308" spans="5:8">
      <c r="E308" s="2"/>
      <c r="F308" s="2"/>
      <c r="G308" s="2"/>
      <c r="H308" s="2"/>
    </row>
    <row r="309" spans="5:8">
      <c r="E309" s="2"/>
      <c r="F309" s="2"/>
      <c r="G309" s="2"/>
      <c r="H309" s="2"/>
    </row>
    <row r="310" spans="5:8">
      <c r="E310" s="2"/>
      <c r="F310" s="2"/>
      <c r="G310" s="2"/>
      <c r="H310" s="2"/>
    </row>
    <row r="311" spans="5:8">
      <c r="E311" s="4"/>
      <c r="F311" s="4"/>
      <c r="G311" s="4"/>
      <c r="H311" s="4"/>
    </row>
    <row r="312" spans="5:8">
      <c r="E312" s="2"/>
      <c r="F312" s="2"/>
      <c r="G312" s="2"/>
      <c r="H312" s="2"/>
    </row>
    <row r="313" spans="5:8">
      <c r="E313" s="2"/>
      <c r="F313" s="2"/>
      <c r="G313" s="2"/>
      <c r="H313" s="2"/>
    </row>
    <row r="314" spans="5:8">
      <c r="E314" s="2"/>
      <c r="F314" s="2"/>
      <c r="G314" s="2"/>
      <c r="H314" s="2"/>
    </row>
    <row r="315" spans="5:8">
      <c r="E315" s="2"/>
      <c r="F315" s="2"/>
      <c r="G315" s="2"/>
      <c r="H315" s="2"/>
    </row>
    <row r="316" spans="5:8">
      <c r="E316" s="2"/>
      <c r="F316" s="2"/>
      <c r="G316" s="2"/>
      <c r="H316" s="2"/>
    </row>
    <row r="317" spans="5:8">
      <c r="E317" s="2"/>
      <c r="F317" s="2"/>
      <c r="G317" s="2"/>
      <c r="H317" s="2"/>
    </row>
    <row r="318" spans="5:8">
      <c r="E318" s="2"/>
      <c r="F318" s="2"/>
      <c r="G318" s="2"/>
      <c r="H318" s="2"/>
    </row>
    <row r="319" spans="5:8">
      <c r="E319" s="2"/>
      <c r="F319" s="2"/>
      <c r="G319" s="2"/>
      <c r="H319" s="2"/>
    </row>
    <row r="320" spans="5:8">
      <c r="E320" s="2"/>
      <c r="F320" s="2"/>
      <c r="G320" s="2"/>
      <c r="H320" s="2"/>
    </row>
    <row r="321" spans="5:8">
      <c r="E321" s="2"/>
      <c r="F321" s="2"/>
      <c r="G321" s="2"/>
      <c r="H321" s="2"/>
    </row>
    <row r="322" spans="5:8">
      <c r="E322" s="4"/>
      <c r="F322" s="4"/>
      <c r="G322" s="4"/>
      <c r="H322" s="4"/>
    </row>
    <row r="323" spans="5:8">
      <c r="E323" s="2"/>
      <c r="F323" s="2"/>
      <c r="G323" s="2"/>
      <c r="H323" s="2"/>
    </row>
    <row r="324" spans="5:8">
      <c r="E324" s="2"/>
      <c r="F324" s="2"/>
      <c r="G324" s="2"/>
      <c r="H324" s="2"/>
    </row>
    <row r="325" spans="5:8">
      <c r="E325" s="4"/>
      <c r="F325" s="4"/>
      <c r="G325" s="4"/>
      <c r="H325" s="4"/>
    </row>
    <row r="326" spans="5:8">
      <c r="E326" s="2"/>
      <c r="F326" s="2"/>
      <c r="G326" s="2"/>
      <c r="H326" s="2"/>
    </row>
    <row r="327" spans="5:8">
      <c r="E327" s="2"/>
      <c r="F327" s="2"/>
      <c r="G327" s="2"/>
      <c r="H327" s="2"/>
    </row>
    <row r="328" spans="5:8">
      <c r="E328" s="4"/>
      <c r="F328" s="4"/>
      <c r="G328" s="4"/>
      <c r="H328" s="4"/>
    </row>
    <row r="329" spans="5:8">
      <c r="E329" s="2"/>
      <c r="F329" s="2"/>
      <c r="G329" s="2"/>
      <c r="H329" s="2"/>
    </row>
    <row r="330" spans="5:8">
      <c r="E330" s="2"/>
      <c r="F330" s="2"/>
      <c r="G330" s="2"/>
      <c r="H330" s="2"/>
    </row>
    <row r="331" spans="5:8">
      <c r="E331" s="2"/>
      <c r="F331" s="2"/>
      <c r="G331" s="2"/>
      <c r="H331" s="2"/>
    </row>
    <row r="332" spans="5:8">
      <c r="E332" s="2"/>
      <c r="F332" s="2"/>
      <c r="G332" s="2"/>
      <c r="H332" s="2"/>
    </row>
    <row r="333" spans="5:8">
      <c r="E333" s="2"/>
      <c r="F333" s="2"/>
      <c r="G333" s="2"/>
      <c r="H333" s="2"/>
    </row>
    <row r="334" spans="5:8">
      <c r="E334" s="2"/>
      <c r="F334" s="2"/>
      <c r="G334" s="2"/>
      <c r="H334" s="2"/>
    </row>
    <row r="335" spans="5:8">
      <c r="E335" s="2"/>
      <c r="F335" s="2"/>
      <c r="G335" s="2"/>
      <c r="H335" s="2"/>
    </row>
    <row r="336" spans="5:8">
      <c r="E336" s="4"/>
      <c r="F336" s="4"/>
      <c r="G336" s="4"/>
      <c r="H336" s="4"/>
    </row>
    <row r="337" spans="5:8">
      <c r="E337" s="2"/>
      <c r="F337" s="2"/>
      <c r="G337" s="2"/>
      <c r="H337" s="2"/>
    </row>
    <row r="338" spans="5:8">
      <c r="E338" s="2"/>
      <c r="F338" s="2"/>
      <c r="G338" s="2"/>
      <c r="H338" s="2"/>
    </row>
    <row r="339" spans="5:8">
      <c r="E339" s="4"/>
      <c r="F339" s="4"/>
      <c r="G339" s="4"/>
      <c r="H339" s="4"/>
    </row>
    <row r="340" spans="5:8">
      <c r="E340" s="2"/>
      <c r="F340" s="2"/>
      <c r="G340" s="2"/>
      <c r="H340" s="2"/>
    </row>
    <row r="341" spans="5:8">
      <c r="E341" s="2"/>
      <c r="F341" s="2"/>
      <c r="G341" s="2"/>
      <c r="H341" s="2"/>
    </row>
    <row r="342" spans="5:8">
      <c r="E342" s="2"/>
      <c r="F342" s="2"/>
      <c r="G342" s="2"/>
      <c r="H342" s="2"/>
    </row>
    <row r="343" spans="5:8">
      <c r="E343" s="4"/>
      <c r="F343" s="4"/>
      <c r="G343" s="4"/>
      <c r="H343" s="4"/>
    </row>
    <row r="344" spans="5:8">
      <c r="E344" s="4"/>
      <c r="F344" s="4"/>
      <c r="G344" s="4"/>
      <c r="H344" s="4"/>
    </row>
    <row r="345" spans="5:8">
      <c r="E345" s="2"/>
      <c r="F345" s="2"/>
      <c r="G345" s="2"/>
      <c r="H345" s="2"/>
    </row>
    <row r="346" spans="5:8">
      <c r="E346" s="2"/>
      <c r="F346" s="2"/>
      <c r="G346" s="2"/>
      <c r="H346" s="2"/>
    </row>
    <row r="347" spans="5:8">
      <c r="E347" s="4"/>
      <c r="F347" s="4"/>
      <c r="G347" s="4"/>
      <c r="H347" s="4"/>
    </row>
    <row r="348" spans="5:8">
      <c r="E348" s="2"/>
      <c r="F348" s="2"/>
      <c r="G348" s="2"/>
      <c r="H348" s="2"/>
    </row>
    <row r="349" spans="5:8">
      <c r="E349" s="2"/>
      <c r="F349" s="2"/>
      <c r="G349" s="2"/>
      <c r="H349" s="2"/>
    </row>
    <row r="350" spans="5:8">
      <c r="E350" s="4"/>
      <c r="F350" s="4"/>
      <c r="G350" s="4"/>
      <c r="H350" s="4"/>
    </row>
    <row r="351" spans="5:8">
      <c r="E351" s="2"/>
      <c r="F351" s="2"/>
      <c r="G351" s="2"/>
      <c r="H351" s="2"/>
    </row>
    <row r="352" spans="5:8">
      <c r="E352" s="2"/>
      <c r="F352" s="2"/>
      <c r="G352" s="2"/>
      <c r="H352" s="2"/>
    </row>
    <row r="353" spans="5:8">
      <c r="E353" s="4"/>
      <c r="F353" s="4"/>
      <c r="G353" s="4"/>
      <c r="H353" s="4"/>
    </row>
    <row r="354" spans="5:8">
      <c r="E354" s="4"/>
      <c r="F354" s="4"/>
      <c r="G354" s="4"/>
      <c r="H354" s="4"/>
    </row>
    <row r="355" spans="5:8">
      <c r="E355" s="2"/>
      <c r="F355" s="2"/>
      <c r="G355" s="2"/>
      <c r="H355" s="2"/>
    </row>
    <row r="356" spans="5:8">
      <c r="E356" s="2"/>
      <c r="F356" s="2"/>
      <c r="G356" s="2"/>
      <c r="H356" s="2"/>
    </row>
    <row r="357" spans="5:8">
      <c r="E357" s="2"/>
      <c r="F357" s="2"/>
      <c r="G357" s="2"/>
      <c r="H357" s="2"/>
    </row>
    <row r="358" spans="5:8">
      <c r="E358" s="4"/>
      <c r="F358" s="4"/>
      <c r="G358" s="4"/>
      <c r="H358" s="4"/>
    </row>
    <row r="359" spans="5:8">
      <c r="E359" s="2"/>
      <c r="F359" s="2"/>
      <c r="G359" s="2"/>
      <c r="H359" s="2"/>
    </row>
    <row r="360" spans="5:8">
      <c r="E360" s="2"/>
      <c r="F360" s="2"/>
      <c r="G360" s="2"/>
      <c r="H360" s="2"/>
    </row>
    <row r="361" spans="5:8">
      <c r="E361" s="4"/>
      <c r="F361" s="4"/>
      <c r="G361" s="4"/>
      <c r="H361" s="4"/>
    </row>
    <row r="362" spans="5:8">
      <c r="E362" s="4"/>
      <c r="F362" s="4"/>
      <c r="G362" s="4"/>
      <c r="H362" s="4"/>
    </row>
    <row r="363" spans="5:8">
      <c r="E363" s="4"/>
      <c r="F363" s="4"/>
      <c r="G363" s="4"/>
      <c r="H363" s="4"/>
    </row>
    <row r="364" spans="5:8">
      <c r="E364" s="2"/>
      <c r="F364" s="2"/>
      <c r="G364" s="2"/>
      <c r="H364" s="2"/>
    </row>
    <row r="365" spans="5:8">
      <c r="E365" s="2"/>
      <c r="F365" s="2"/>
      <c r="G365" s="2"/>
      <c r="H365" s="2"/>
    </row>
    <row r="366" spans="5:8">
      <c r="E366" s="2"/>
      <c r="F366" s="2"/>
      <c r="G366" s="2"/>
      <c r="H366" s="2"/>
    </row>
    <row r="367" spans="5:8">
      <c r="E367" s="2"/>
      <c r="F367" s="2"/>
      <c r="G367" s="2"/>
      <c r="H367" s="2"/>
    </row>
    <row r="368" spans="5:8">
      <c r="E368" s="4"/>
      <c r="F368" s="4"/>
      <c r="G368" s="4"/>
      <c r="H368" s="4"/>
    </row>
    <row r="369" spans="5:8">
      <c r="E369" s="2"/>
      <c r="F369" s="2"/>
      <c r="G369" s="2"/>
      <c r="H369" s="2"/>
    </row>
    <row r="370" spans="5:8">
      <c r="E370" s="2"/>
      <c r="F370" s="2"/>
      <c r="G370" s="2"/>
      <c r="H370" s="2"/>
    </row>
    <row r="371" spans="5:8">
      <c r="E371" s="2"/>
      <c r="F371" s="2"/>
      <c r="G371" s="2"/>
      <c r="H371" s="2"/>
    </row>
    <row r="372" spans="5:8">
      <c r="E372" s="2"/>
      <c r="F372" s="2"/>
      <c r="G372" s="2"/>
      <c r="H372" s="2"/>
    </row>
    <row r="373" spans="5:8">
      <c r="E373" s="2"/>
      <c r="F373" s="2"/>
      <c r="G373" s="2"/>
      <c r="H373" s="2"/>
    </row>
    <row r="374" spans="5:8">
      <c r="E374" s="2"/>
      <c r="F374" s="2"/>
      <c r="G374" s="2"/>
      <c r="H374" s="2"/>
    </row>
    <row r="375" spans="5:8">
      <c r="E375" s="2"/>
      <c r="F375" s="2"/>
      <c r="G375" s="2"/>
      <c r="H375" s="2"/>
    </row>
    <row r="376" spans="5:8">
      <c r="E376" s="2"/>
      <c r="F376" s="2"/>
      <c r="G376" s="2"/>
      <c r="H376" s="2"/>
    </row>
    <row r="377" spans="5:8">
      <c r="E377" s="2"/>
      <c r="F377" s="2"/>
      <c r="G377" s="2"/>
      <c r="H377" s="2"/>
    </row>
    <row r="378" spans="5:8">
      <c r="E378" s="2"/>
      <c r="F378" s="2"/>
      <c r="G378" s="2"/>
      <c r="H378" s="2"/>
    </row>
    <row r="379" spans="5:8">
      <c r="E379" s="2"/>
      <c r="F379" s="2"/>
      <c r="G379" s="2"/>
      <c r="H379" s="2"/>
    </row>
    <row r="380" spans="5:8">
      <c r="E380" s="2"/>
      <c r="F380" s="2"/>
      <c r="G380" s="2"/>
      <c r="H380" s="2"/>
    </row>
    <row r="381" spans="5:8">
      <c r="E381" s="4"/>
      <c r="F381" s="4"/>
      <c r="G381" s="4"/>
      <c r="H381" s="4"/>
    </row>
    <row r="382" spans="5:8">
      <c r="E382" s="2"/>
      <c r="F382" s="2"/>
      <c r="G382" s="2"/>
      <c r="H382" s="2"/>
    </row>
    <row r="383" spans="5:8">
      <c r="E383" s="2"/>
      <c r="F383" s="2"/>
      <c r="G383" s="2"/>
      <c r="H383" s="2"/>
    </row>
    <row r="384" spans="5:8">
      <c r="E384" s="2"/>
      <c r="F384" s="2"/>
      <c r="G384" s="2"/>
      <c r="H384" s="2"/>
    </row>
    <row r="385" spans="5:8">
      <c r="E385" s="2"/>
      <c r="F385" s="2"/>
      <c r="G385" s="2"/>
      <c r="H385" s="2"/>
    </row>
    <row r="386" spans="5:8">
      <c r="E386" s="2"/>
      <c r="F386" s="2"/>
      <c r="G386" s="2"/>
      <c r="H386" s="2"/>
    </row>
    <row r="387" spans="5:8">
      <c r="E387" s="2"/>
      <c r="F387" s="2"/>
      <c r="G387" s="2"/>
      <c r="H387" s="2"/>
    </row>
    <row r="388" spans="5:8">
      <c r="E388" s="2"/>
      <c r="F388" s="2"/>
      <c r="G388" s="2"/>
      <c r="H388" s="2"/>
    </row>
    <row r="389" spans="5:8">
      <c r="E389" s="2"/>
      <c r="F389" s="2"/>
      <c r="G389" s="2"/>
      <c r="H389" s="2"/>
    </row>
    <row r="390" spans="5:8">
      <c r="E390" s="2"/>
      <c r="F390" s="2"/>
      <c r="G390" s="2"/>
      <c r="H390" s="2"/>
    </row>
    <row r="391" spans="5:8">
      <c r="E391" s="2"/>
      <c r="F391" s="2"/>
      <c r="G391" s="2"/>
      <c r="H391" s="2"/>
    </row>
    <row r="392" spans="5:8">
      <c r="E392" s="2"/>
      <c r="F392" s="2"/>
      <c r="G392" s="2"/>
      <c r="H392" s="2"/>
    </row>
    <row r="393" spans="5:8">
      <c r="E393" s="2"/>
      <c r="F393" s="2"/>
      <c r="G393" s="2"/>
      <c r="H393" s="2"/>
    </row>
    <row r="394" spans="5:8">
      <c r="E394" s="2"/>
      <c r="F394" s="2"/>
      <c r="G394" s="2"/>
      <c r="H394" s="2"/>
    </row>
    <row r="395" spans="5:8">
      <c r="E395" s="2"/>
      <c r="F395" s="2"/>
      <c r="G395" s="2"/>
      <c r="H395" s="2"/>
    </row>
    <row r="396" spans="5:8">
      <c r="E396" s="4"/>
      <c r="F396" s="4"/>
      <c r="G396" s="4"/>
      <c r="H396" s="4"/>
    </row>
    <row r="397" spans="5:8">
      <c r="E397" s="2"/>
      <c r="F397" s="2"/>
      <c r="G397" s="2"/>
      <c r="H397" s="2"/>
    </row>
    <row r="398" spans="5:8">
      <c r="E398" s="2"/>
      <c r="F398" s="2"/>
      <c r="G398" s="2"/>
      <c r="H398" s="2"/>
    </row>
    <row r="399" spans="5:8">
      <c r="E399" s="2"/>
      <c r="F399" s="2"/>
      <c r="G399" s="2"/>
      <c r="H399" s="2"/>
    </row>
    <row r="400" spans="5:8">
      <c r="E400" s="4"/>
      <c r="F400" s="4"/>
      <c r="G400" s="4"/>
      <c r="H400" s="4"/>
    </row>
    <row r="401" spans="5:8">
      <c r="E401" s="4"/>
      <c r="F401" s="4"/>
      <c r="G401" s="4"/>
      <c r="H401" s="4"/>
    </row>
    <row r="402" spans="5:8">
      <c r="E402" s="2"/>
      <c r="F402" s="2"/>
      <c r="G402" s="2"/>
      <c r="H402" s="2"/>
    </row>
    <row r="403" spans="5:8">
      <c r="E403" s="2"/>
      <c r="F403" s="2"/>
      <c r="G403" s="2"/>
      <c r="H403" s="2"/>
    </row>
    <row r="404" spans="5:8">
      <c r="E404" s="2"/>
      <c r="F404" s="2"/>
      <c r="G404" s="2"/>
      <c r="H404" s="2"/>
    </row>
    <row r="405" spans="5:8">
      <c r="E405" s="4"/>
      <c r="F405" s="4"/>
      <c r="G405" s="4"/>
      <c r="H405" s="4"/>
    </row>
    <row r="406" spans="5:8">
      <c r="E406" s="2"/>
      <c r="F406" s="2"/>
      <c r="G406" s="2"/>
      <c r="H406" s="2"/>
    </row>
    <row r="407" spans="5:8">
      <c r="E407" s="2"/>
      <c r="F407" s="2"/>
      <c r="G407" s="2"/>
      <c r="H407" s="2"/>
    </row>
    <row r="408" spans="5:8">
      <c r="E408" s="2"/>
      <c r="F408" s="2"/>
      <c r="G408" s="2"/>
      <c r="H408" s="2"/>
    </row>
    <row r="409" spans="5:8">
      <c r="E409" s="2"/>
      <c r="F409" s="2"/>
      <c r="G409" s="2"/>
      <c r="H409" s="2"/>
    </row>
    <row r="410" spans="5:8">
      <c r="E410" s="2"/>
      <c r="F410" s="2"/>
      <c r="G410" s="2"/>
      <c r="H410" s="2"/>
    </row>
    <row r="411" spans="5:8">
      <c r="E411" s="2"/>
      <c r="F411" s="2"/>
      <c r="G411" s="2"/>
      <c r="H411" s="2"/>
    </row>
    <row r="412" spans="5:8">
      <c r="E412" s="4"/>
      <c r="F412" s="4"/>
      <c r="G412" s="4"/>
      <c r="H412" s="4"/>
    </row>
    <row r="413" spans="5:8">
      <c r="E413" s="2"/>
      <c r="F413" s="2"/>
      <c r="G413" s="2"/>
      <c r="H413" s="2"/>
    </row>
    <row r="414" spans="5:8">
      <c r="E414" s="2"/>
      <c r="F414" s="2"/>
      <c r="G414" s="2"/>
      <c r="H414" s="2"/>
    </row>
    <row r="415" spans="5:8">
      <c r="E415" s="2"/>
      <c r="F415" s="2"/>
      <c r="G415" s="2"/>
      <c r="H415" s="2"/>
    </row>
    <row r="416" spans="5:8">
      <c r="E416" s="4"/>
      <c r="F416" s="4"/>
      <c r="G416" s="4"/>
      <c r="H416" s="4"/>
    </row>
    <row r="417" spans="5:8">
      <c r="E417" s="2"/>
      <c r="F417" s="2"/>
      <c r="G417" s="2"/>
      <c r="H417" s="2"/>
    </row>
    <row r="418" spans="5:8">
      <c r="E418" s="2"/>
      <c r="F418" s="2"/>
      <c r="G418" s="2"/>
      <c r="H418" s="2"/>
    </row>
    <row r="419" spans="5:8">
      <c r="E419" s="2"/>
      <c r="F419" s="2"/>
      <c r="G419" s="2"/>
      <c r="H419" s="2"/>
    </row>
    <row r="420" spans="5:8">
      <c r="E420" s="2"/>
      <c r="F420" s="2"/>
      <c r="G420" s="2"/>
      <c r="H420" s="2"/>
    </row>
    <row r="421" spans="5:8">
      <c r="E421" s="2"/>
      <c r="F421" s="2"/>
      <c r="G421" s="2"/>
      <c r="H421" s="2"/>
    </row>
    <row r="422" spans="5:8">
      <c r="E422" s="2"/>
      <c r="F422" s="2"/>
      <c r="G422" s="2"/>
      <c r="H422" s="2"/>
    </row>
    <row r="423" spans="5:8">
      <c r="E423" s="2"/>
      <c r="F423" s="2"/>
      <c r="G423" s="2"/>
      <c r="H423" s="2"/>
    </row>
    <row r="424" spans="5:8">
      <c r="E424" s="2"/>
      <c r="F424" s="2"/>
      <c r="G424" s="2"/>
      <c r="H424" s="2"/>
    </row>
    <row r="425" spans="5:8">
      <c r="E425" s="2"/>
      <c r="F425" s="2"/>
      <c r="G425" s="2"/>
      <c r="H425" s="2"/>
    </row>
    <row r="426" spans="5:8">
      <c r="E426" s="2"/>
      <c r="F426" s="2"/>
      <c r="G426" s="2"/>
      <c r="H426" s="2"/>
    </row>
    <row r="427" spans="5:8">
      <c r="E427" s="2"/>
      <c r="F427" s="2"/>
      <c r="G427" s="2"/>
      <c r="H427" s="2"/>
    </row>
    <row r="428" spans="5:8">
      <c r="E428" s="2"/>
      <c r="F428" s="2"/>
      <c r="G428" s="2"/>
      <c r="H428" s="2"/>
    </row>
    <row r="429" spans="5:8">
      <c r="E429" s="2"/>
      <c r="F429" s="2"/>
      <c r="G429" s="2"/>
      <c r="H429" s="2"/>
    </row>
    <row r="430" spans="5:8">
      <c r="E430" s="2"/>
      <c r="F430" s="2"/>
      <c r="G430" s="2"/>
      <c r="H430" s="2"/>
    </row>
    <row r="431" spans="5:8">
      <c r="E431" s="2"/>
      <c r="F431" s="2"/>
      <c r="G431" s="2"/>
      <c r="H431" s="2"/>
    </row>
    <row r="432" spans="5:8">
      <c r="E432" s="4"/>
      <c r="F432" s="4"/>
      <c r="G432" s="4"/>
      <c r="H432" s="4"/>
    </row>
    <row r="433" spans="5:8">
      <c r="E433" s="2"/>
      <c r="F433" s="2"/>
      <c r="G433" s="2"/>
      <c r="H433" s="2"/>
    </row>
    <row r="434" spans="5:8">
      <c r="E434" s="2"/>
      <c r="F434" s="2"/>
      <c r="G434" s="2"/>
      <c r="H434" s="2"/>
    </row>
    <row r="435" spans="5:8">
      <c r="E435" s="4"/>
      <c r="F435" s="4"/>
      <c r="G435" s="4"/>
      <c r="H435" s="4"/>
    </row>
    <row r="436" spans="5:8">
      <c r="E436" s="4"/>
      <c r="F436" s="4"/>
      <c r="G436" s="4"/>
      <c r="H436" s="4"/>
    </row>
    <row r="437" spans="5:8">
      <c r="E437" s="4"/>
      <c r="F437" s="4"/>
      <c r="G437" s="4"/>
      <c r="H437" s="4"/>
    </row>
    <row r="438" spans="5:8">
      <c r="E438" s="4"/>
      <c r="F438" s="4"/>
      <c r="G438" s="4"/>
      <c r="H438" s="4"/>
    </row>
    <row r="439" spans="5:8">
      <c r="E439" s="2"/>
      <c r="F439" s="2"/>
      <c r="G439" s="2"/>
      <c r="H439" s="2"/>
    </row>
    <row r="440" spans="5:8">
      <c r="E440" s="2"/>
      <c r="F440" s="2"/>
      <c r="G440" s="2"/>
      <c r="H440" s="2"/>
    </row>
    <row r="441" spans="5:8">
      <c r="E441" s="2"/>
      <c r="F441" s="2"/>
      <c r="G441" s="2"/>
      <c r="H441" s="2"/>
    </row>
    <row r="442" spans="5:8">
      <c r="E442" s="4"/>
      <c r="F442" s="4"/>
      <c r="G442" s="4"/>
      <c r="H442" s="4"/>
    </row>
    <row r="443" spans="5:8">
      <c r="E443" s="2"/>
      <c r="F443" s="2"/>
      <c r="G443" s="2"/>
      <c r="H443" s="2"/>
    </row>
    <row r="444" spans="5:8">
      <c r="E444" s="2"/>
      <c r="F444" s="2"/>
      <c r="G444" s="2"/>
      <c r="H444" s="2"/>
    </row>
    <row r="445" spans="5:8">
      <c r="E445" s="4"/>
      <c r="F445" s="4"/>
      <c r="G445" s="4"/>
      <c r="H445" s="4"/>
    </row>
    <row r="446" spans="5:8">
      <c r="E446" s="2"/>
      <c r="F446" s="2"/>
      <c r="G446" s="2"/>
      <c r="H446" s="2"/>
    </row>
    <row r="447" spans="5:8">
      <c r="E447" s="2"/>
      <c r="F447" s="2"/>
      <c r="G447" s="2"/>
      <c r="H447" s="2"/>
    </row>
    <row r="448" spans="5:8">
      <c r="E448" s="4"/>
      <c r="F448" s="4"/>
      <c r="G448" s="4"/>
      <c r="H448" s="4"/>
    </row>
    <row r="449" spans="5:8">
      <c r="E449" s="4"/>
      <c r="F449" s="4"/>
      <c r="G449" s="4"/>
      <c r="H449" s="4"/>
    </row>
    <row r="450" spans="5:8">
      <c r="E450" s="2"/>
      <c r="F450" s="2"/>
      <c r="G450" s="2"/>
      <c r="H450" s="2"/>
    </row>
    <row r="451" spans="5:8">
      <c r="E451" s="2"/>
      <c r="F451" s="2"/>
      <c r="G451" s="2"/>
      <c r="H451" s="2"/>
    </row>
    <row r="452" spans="5:8">
      <c r="E452" s="2"/>
      <c r="F452" s="2"/>
      <c r="G452" s="2"/>
      <c r="H452" s="2"/>
    </row>
    <row r="453" spans="5:8">
      <c r="E453" s="2"/>
      <c r="F453" s="2"/>
      <c r="G453" s="2"/>
      <c r="H453" s="2"/>
    </row>
    <row r="454" spans="5:8">
      <c r="E454" s="4"/>
      <c r="F454" s="4"/>
      <c r="G454" s="4"/>
      <c r="H454" s="4"/>
    </row>
    <row r="455" spans="5:8">
      <c r="E455" s="2"/>
      <c r="F455" s="2"/>
      <c r="G455" s="2"/>
      <c r="H455" s="2"/>
    </row>
    <row r="456" spans="5:8">
      <c r="E456" s="2"/>
      <c r="F456" s="2"/>
      <c r="G456" s="2"/>
      <c r="H456" s="2"/>
    </row>
    <row r="457" spans="5:8">
      <c r="E457" s="2"/>
      <c r="F457" s="2"/>
      <c r="G457" s="2"/>
      <c r="H457" s="2"/>
    </row>
    <row r="458" spans="5:8">
      <c r="E458" s="2"/>
      <c r="F458" s="2"/>
      <c r="G458" s="2"/>
      <c r="H458" s="2"/>
    </row>
    <row r="459" spans="5:8">
      <c r="E459" s="2"/>
      <c r="F459" s="2"/>
      <c r="G459" s="2"/>
      <c r="H459" s="2"/>
    </row>
    <row r="460" spans="5:8">
      <c r="E460" s="4"/>
      <c r="F460" s="4"/>
      <c r="G460" s="4"/>
      <c r="H460" s="4"/>
    </row>
    <row r="461" spans="5:8">
      <c r="E461" s="2"/>
      <c r="F461" s="2"/>
      <c r="G461" s="2"/>
      <c r="H461" s="2"/>
    </row>
    <row r="462" spans="5:8">
      <c r="E462" s="2"/>
      <c r="F462" s="2"/>
      <c r="G462" s="2"/>
      <c r="H462" s="2"/>
    </row>
    <row r="463" spans="5:8">
      <c r="E463" s="4"/>
      <c r="F463" s="4"/>
      <c r="G463" s="4"/>
      <c r="H463" s="4"/>
    </row>
    <row r="464" spans="5:8">
      <c r="E464" s="2"/>
      <c r="F464" s="2"/>
      <c r="G464" s="2"/>
      <c r="H464" s="2"/>
    </row>
    <row r="465" spans="5:8">
      <c r="E465" s="2"/>
      <c r="F465" s="2"/>
      <c r="G465" s="2"/>
      <c r="H465" s="2"/>
    </row>
    <row r="466" spans="5:8">
      <c r="E466" s="2"/>
      <c r="F466" s="2"/>
      <c r="G466" s="2"/>
      <c r="H466" s="2"/>
    </row>
    <row r="467" spans="5:8">
      <c r="E467" s="2"/>
      <c r="F467" s="2"/>
      <c r="G467" s="2"/>
      <c r="H467" s="2"/>
    </row>
    <row r="468" spans="5:8">
      <c r="E468" s="2"/>
      <c r="F468" s="2"/>
      <c r="G468" s="2"/>
      <c r="H468" s="2"/>
    </row>
    <row r="469" spans="5:8">
      <c r="E469" s="2"/>
      <c r="F469" s="2"/>
      <c r="G469" s="2"/>
      <c r="H469" s="2"/>
    </row>
    <row r="470" spans="5:8">
      <c r="E470" s="2"/>
      <c r="F470" s="2"/>
      <c r="G470" s="2"/>
      <c r="H470" s="2"/>
    </row>
    <row r="471" spans="5:8">
      <c r="E471" s="2"/>
      <c r="F471" s="2"/>
      <c r="G471" s="2"/>
      <c r="H471" s="2"/>
    </row>
    <row r="472" spans="5:8">
      <c r="E472" s="2"/>
      <c r="F472" s="2"/>
      <c r="G472" s="2"/>
      <c r="H472" s="2"/>
    </row>
    <row r="473" spans="5:8">
      <c r="E473" s="4"/>
      <c r="F473" s="4"/>
      <c r="G473" s="4"/>
      <c r="H473" s="4"/>
    </row>
    <row r="474" spans="5:8">
      <c r="E474" s="2"/>
      <c r="F474" s="2"/>
      <c r="G474" s="2"/>
      <c r="H474" s="2"/>
    </row>
    <row r="475" spans="5:8">
      <c r="E475" s="2"/>
      <c r="F475" s="2"/>
      <c r="G475" s="2"/>
      <c r="H475" s="2"/>
    </row>
    <row r="476" spans="5:8">
      <c r="E476" s="4"/>
      <c r="F476" s="4"/>
      <c r="G476" s="4"/>
      <c r="H476" s="4"/>
    </row>
    <row r="477" spans="5:8">
      <c r="E477" s="2"/>
      <c r="F477" s="2"/>
      <c r="G477" s="2"/>
      <c r="H477" s="2"/>
    </row>
    <row r="478" spans="5:8">
      <c r="E478" s="2"/>
      <c r="F478" s="2"/>
      <c r="G478" s="2"/>
      <c r="H478" s="2"/>
    </row>
    <row r="479" spans="5:8">
      <c r="E479" s="2"/>
      <c r="F479" s="2"/>
      <c r="G479" s="2"/>
      <c r="H479" s="2"/>
    </row>
    <row r="480" spans="5:8">
      <c r="E480" s="2"/>
      <c r="F480" s="2"/>
      <c r="G480" s="2"/>
      <c r="H480" s="2"/>
    </row>
    <row r="481" spans="5:8">
      <c r="E481" s="2"/>
      <c r="F481" s="2"/>
      <c r="G481" s="2"/>
      <c r="H481" s="2"/>
    </row>
    <row r="482" spans="5:8">
      <c r="E482" s="2"/>
      <c r="F482" s="2"/>
      <c r="G482" s="2"/>
      <c r="H482" s="2"/>
    </row>
    <row r="483" spans="5:8">
      <c r="E483" s="2"/>
      <c r="F483" s="2"/>
      <c r="G483" s="2"/>
      <c r="H483" s="2"/>
    </row>
    <row r="484" spans="5:8">
      <c r="E484" s="2"/>
      <c r="F484" s="2"/>
      <c r="G484" s="2"/>
      <c r="H484" s="2"/>
    </row>
    <row r="485" spans="5:8">
      <c r="E485" s="4"/>
      <c r="F485" s="4"/>
      <c r="G485" s="4"/>
      <c r="H485" s="4"/>
    </row>
    <row r="486" spans="5:8">
      <c r="E486" s="4"/>
      <c r="F486" s="4"/>
      <c r="G486" s="4"/>
      <c r="H486" s="4"/>
    </row>
    <row r="487" spans="5:8">
      <c r="E487" s="4"/>
      <c r="F487" s="4"/>
      <c r="G487" s="4"/>
      <c r="H487" s="4"/>
    </row>
    <row r="488" spans="5:8">
      <c r="E488" s="2"/>
      <c r="F488" s="2"/>
      <c r="G488" s="2"/>
      <c r="H488" s="2"/>
    </row>
    <row r="489" spans="5:8">
      <c r="E489" s="2"/>
      <c r="F489" s="2"/>
      <c r="G489" s="2"/>
      <c r="H489" s="2"/>
    </row>
    <row r="490" spans="5:8">
      <c r="E490" s="4"/>
      <c r="F490" s="4"/>
      <c r="G490" s="4"/>
      <c r="H490" s="4"/>
    </row>
    <row r="491" spans="5:8">
      <c r="E491" s="2"/>
      <c r="F491" s="2"/>
      <c r="G491" s="2"/>
      <c r="H491" s="2"/>
    </row>
    <row r="492" spans="5:8">
      <c r="E492" s="2"/>
      <c r="F492" s="2"/>
      <c r="G492" s="2"/>
      <c r="H492" s="2"/>
    </row>
    <row r="493" spans="5:8">
      <c r="E493" s="2"/>
      <c r="F493" s="2"/>
      <c r="G493" s="2"/>
      <c r="H493" s="2"/>
    </row>
    <row r="494" spans="5:8">
      <c r="E494" s="2"/>
      <c r="F494" s="2"/>
      <c r="G494" s="2"/>
      <c r="H494" s="2"/>
    </row>
    <row r="495" spans="5:8">
      <c r="E495" s="2"/>
      <c r="F495" s="2"/>
      <c r="G495" s="2"/>
      <c r="H495" s="2"/>
    </row>
    <row r="496" spans="5:8">
      <c r="E496" s="2"/>
      <c r="F496" s="2"/>
      <c r="G496" s="2"/>
      <c r="H496" s="2"/>
    </row>
    <row r="497" spans="5:8">
      <c r="E497" s="2"/>
      <c r="F497" s="2"/>
      <c r="G497" s="2"/>
      <c r="H497" s="2"/>
    </row>
    <row r="498" spans="5:8">
      <c r="E498" s="4"/>
      <c r="F498" s="4"/>
      <c r="G498" s="4"/>
      <c r="H498" s="4"/>
    </row>
    <row r="499" spans="5:8">
      <c r="E499" s="4"/>
      <c r="F499" s="4"/>
      <c r="G499" s="4"/>
      <c r="H499" s="4"/>
    </row>
    <row r="500" spans="5:8">
      <c r="E500" s="2"/>
      <c r="F500" s="2"/>
      <c r="G500" s="2"/>
      <c r="H500" s="2"/>
    </row>
    <row r="501" spans="5:8">
      <c r="E501" s="2"/>
      <c r="F501" s="2"/>
      <c r="G501" s="2"/>
      <c r="H501" s="2"/>
    </row>
    <row r="502" spans="5:8">
      <c r="E502" s="4"/>
      <c r="F502" s="4"/>
      <c r="G502" s="4"/>
      <c r="H502" s="4"/>
    </row>
    <row r="503" spans="5:8">
      <c r="E503" s="2"/>
      <c r="F503" s="2"/>
      <c r="G503" s="2"/>
      <c r="H503" s="2"/>
    </row>
    <row r="504" spans="5:8">
      <c r="E504" s="2"/>
      <c r="F504" s="2"/>
      <c r="G504" s="2"/>
      <c r="H504" s="2"/>
    </row>
    <row r="505" spans="5:8">
      <c r="E505" s="4"/>
      <c r="F505" s="4"/>
      <c r="G505" s="4"/>
      <c r="H505" s="4"/>
    </row>
    <row r="506" spans="5:8">
      <c r="E506" s="4"/>
      <c r="F506" s="4"/>
      <c r="G506" s="4"/>
      <c r="H506" s="4"/>
    </row>
    <row r="507" spans="5:8">
      <c r="E507" s="4"/>
      <c r="F507" s="4"/>
      <c r="G507" s="4"/>
      <c r="H507" s="4"/>
    </row>
    <row r="508" spans="5:8">
      <c r="E508" s="4"/>
      <c r="F508" s="4"/>
      <c r="G508" s="4"/>
      <c r="H508" s="4"/>
    </row>
    <row r="509" spans="5:8">
      <c r="E509" s="4"/>
      <c r="F509" s="4"/>
      <c r="G509" s="4"/>
      <c r="H509" s="4"/>
    </row>
    <row r="510" spans="5:8">
      <c r="E510" s="2"/>
      <c r="F510" s="2"/>
      <c r="G510" s="2"/>
      <c r="H510" s="2"/>
    </row>
    <row r="511" spans="5:8">
      <c r="E511" s="2"/>
      <c r="F511" s="2"/>
      <c r="G511" s="2"/>
      <c r="H511" s="2"/>
    </row>
    <row r="512" spans="5:8">
      <c r="E512" s="2"/>
      <c r="F512" s="2"/>
      <c r="G512" s="2"/>
      <c r="H512" s="2"/>
    </row>
    <row r="513" spans="5:8">
      <c r="E513" s="2"/>
      <c r="F513" s="2"/>
      <c r="G513" s="2"/>
      <c r="H513" s="2"/>
    </row>
    <row r="514" spans="5:8">
      <c r="E514" s="2"/>
      <c r="F514" s="2"/>
      <c r="G514" s="2"/>
      <c r="H514" s="2"/>
    </row>
    <row r="515" spans="5:8">
      <c r="E515" s="2"/>
      <c r="F515" s="2"/>
      <c r="G515" s="2"/>
      <c r="H515" s="2"/>
    </row>
    <row r="516" spans="5:8">
      <c r="E516" s="2"/>
      <c r="F516" s="2"/>
      <c r="G516" s="2"/>
      <c r="H516" s="2"/>
    </row>
    <row r="517" spans="5:8">
      <c r="E517" s="2"/>
      <c r="F517" s="2"/>
      <c r="G517" s="2"/>
      <c r="H517" s="2"/>
    </row>
    <row r="518" spans="5:8">
      <c r="E518" s="2"/>
      <c r="F518" s="2"/>
      <c r="G518" s="2"/>
      <c r="H518" s="2"/>
    </row>
    <row r="519" spans="5:8">
      <c r="E519" s="2"/>
      <c r="F519" s="2"/>
      <c r="G519" s="2"/>
      <c r="H519" s="2"/>
    </row>
    <row r="520" spans="5:8">
      <c r="E520" s="2"/>
      <c r="F520" s="2"/>
      <c r="G520" s="2"/>
      <c r="H520" s="2"/>
    </row>
    <row r="521" spans="5:8">
      <c r="E521" s="2"/>
      <c r="F521" s="2"/>
      <c r="G521" s="2"/>
      <c r="H521" s="2"/>
    </row>
    <row r="522" spans="5:8">
      <c r="E522" s="2"/>
      <c r="F522" s="2"/>
      <c r="G522" s="2"/>
      <c r="H522" s="2"/>
    </row>
    <row r="523" spans="5:8">
      <c r="E523" s="2"/>
      <c r="F523" s="2"/>
      <c r="G523" s="2"/>
      <c r="H523" s="2"/>
    </row>
    <row r="524" spans="5:8">
      <c r="E524" s="2"/>
      <c r="F524" s="2"/>
      <c r="G524" s="2"/>
      <c r="H524" s="2"/>
    </row>
    <row r="525" spans="5:8">
      <c r="E525" s="2"/>
      <c r="F525" s="2"/>
      <c r="G525" s="2"/>
      <c r="H525" s="2"/>
    </row>
    <row r="526" spans="5:8">
      <c r="E526" s="2"/>
      <c r="F526" s="2"/>
      <c r="G526" s="2"/>
      <c r="H526" s="2"/>
    </row>
    <row r="527" spans="5:8">
      <c r="E527" s="2"/>
      <c r="F527" s="2"/>
      <c r="G527" s="2"/>
      <c r="H527" s="2"/>
    </row>
    <row r="528" spans="5:8">
      <c r="E528" s="2"/>
      <c r="F528" s="2"/>
      <c r="G528" s="2"/>
      <c r="H528" s="2"/>
    </row>
    <row r="529" spans="5:8">
      <c r="E529" s="2"/>
      <c r="F529" s="2"/>
      <c r="G529" s="2"/>
      <c r="H529" s="2"/>
    </row>
    <row r="530" spans="5:8">
      <c r="E530" s="2"/>
      <c r="F530" s="2"/>
      <c r="G530" s="2"/>
      <c r="H530" s="2"/>
    </row>
    <row r="531" spans="5:8">
      <c r="E531" s="2"/>
      <c r="F531" s="2"/>
      <c r="G531" s="2"/>
      <c r="H531" s="2"/>
    </row>
    <row r="532" spans="5:8">
      <c r="E532" s="2"/>
      <c r="F532" s="2"/>
      <c r="G532" s="2"/>
      <c r="H532" s="2"/>
    </row>
    <row r="533" spans="5:8">
      <c r="E533" s="2"/>
      <c r="F533" s="2"/>
      <c r="G533" s="2"/>
      <c r="H533" s="2"/>
    </row>
    <row r="534" spans="5:8">
      <c r="E534" s="2"/>
      <c r="F534" s="2"/>
      <c r="G534" s="2"/>
      <c r="H534" s="2"/>
    </row>
    <row r="535" spans="5:8">
      <c r="E535" s="2"/>
      <c r="F535" s="2"/>
      <c r="G535" s="2"/>
      <c r="H535" s="2"/>
    </row>
    <row r="536" spans="5:8">
      <c r="E536" s="2"/>
      <c r="F536" s="2"/>
      <c r="G536" s="2"/>
      <c r="H536" s="2"/>
    </row>
    <row r="537" spans="5:8">
      <c r="E537" s="2"/>
      <c r="F537" s="2"/>
      <c r="G537" s="2"/>
      <c r="H537" s="2"/>
    </row>
    <row r="538" spans="5:8">
      <c r="E538" s="2"/>
      <c r="F538" s="2"/>
      <c r="G538" s="2"/>
      <c r="H538" s="2"/>
    </row>
    <row r="539" spans="5:8">
      <c r="E539" s="2"/>
      <c r="F539" s="2"/>
      <c r="G539" s="2"/>
      <c r="H539" s="2"/>
    </row>
    <row r="540" spans="5:8">
      <c r="E540" s="2"/>
      <c r="F540" s="2"/>
      <c r="G540" s="2"/>
      <c r="H540" s="2"/>
    </row>
    <row r="541" spans="5:8">
      <c r="E541" s="2"/>
      <c r="F541" s="2"/>
      <c r="G541" s="2"/>
      <c r="H541" s="2"/>
    </row>
    <row r="542" spans="5:8">
      <c r="E542" s="4"/>
      <c r="F542" s="4"/>
      <c r="G542" s="4"/>
      <c r="H542" s="4"/>
    </row>
    <row r="543" spans="5:8">
      <c r="E543" s="2"/>
      <c r="F543" s="2"/>
      <c r="G543" s="2"/>
      <c r="H543" s="2"/>
    </row>
    <row r="544" spans="5:8">
      <c r="E544" s="4"/>
      <c r="F544" s="4"/>
      <c r="G544" s="4"/>
      <c r="H544" s="4"/>
    </row>
    <row r="545" spans="5:8">
      <c r="E545" s="2"/>
      <c r="F545" s="2"/>
      <c r="G545" s="2"/>
      <c r="H545" s="2"/>
    </row>
    <row r="546" spans="5:8">
      <c r="E546" s="2"/>
      <c r="F546" s="2"/>
      <c r="G546" s="2"/>
      <c r="H546" s="2"/>
    </row>
    <row r="547" spans="5:8">
      <c r="E547" s="4"/>
      <c r="F547" s="4"/>
      <c r="G547" s="4"/>
      <c r="H547" s="4"/>
    </row>
    <row r="548" spans="5:8">
      <c r="E548" s="2"/>
      <c r="F548" s="2"/>
      <c r="G548" s="2"/>
      <c r="H548" s="2"/>
    </row>
    <row r="549" spans="5:8">
      <c r="E549" s="2"/>
      <c r="F549" s="2"/>
      <c r="G549" s="2"/>
      <c r="H549" s="2"/>
    </row>
    <row r="550" spans="5:8">
      <c r="E550" s="2"/>
      <c r="F550" s="2"/>
      <c r="G550" s="2"/>
      <c r="H550" s="2"/>
    </row>
    <row r="551" spans="5:8">
      <c r="E551" s="2"/>
      <c r="F551" s="2"/>
      <c r="G551" s="2"/>
      <c r="H551" s="2"/>
    </row>
    <row r="552" spans="5:8">
      <c r="E552" s="4"/>
      <c r="F552" s="4"/>
      <c r="G552" s="4"/>
      <c r="H552" s="4"/>
    </row>
    <row r="553" spans="5:8">
      <c r="E553" s="2"/>
      <c r="F553" s="2"/>
      <c r="G553" s="2"/>
      <c r="H553" s="2"/>
    </row>
    <row r="554" spans="5:8">
      <c r="E554" s="2"/>
      <c r="F554" s="2"/>
      <c r="G554" s="2"/>
      <c r="H554" s="2"/>
    </row>
    <row r="555" spans="5:8">
      <c r="E555" s="2"/>
      <c r="F555" s="2"/>
      <c r="G555" s="2"/>
      <c r="H555" s="2"/>
    </row>
    <row r="556" spans="5:8">
      <c r="E556" s="4"/>
      <c r="F556" s="4"/>
      <c r="G556" s="4"/>
      <c r="H556" s="4"/>
    </row>
    <row r="557" spans="5:8">
      <c r="E557" s="2"/>
      <c r="F557" s="2"/>
      <c r="G557" s="2"/>
      <c r="H557" s="2"/>
    </row>
    <row r="558" spans="5:8">
      <c r="E558" s="2"/>
      <c r="F558" s="2"/>
      <c r="G558" s="2"/>
      <c r="H558" s="2"/>
    </row>
    <row r="559" spans="5:8">
      <c r="E559" s="4"/>
      <c r="F559" s="4"/>
      <c r="G559" s="4"/>
      <c r="H559" s="4"/>
    </row>
    <row r="560" spans="5:8">
      <c r="E560" s="2"/>
      <c r="F560" s="2"/>
      <c r="G560" s="2"/>
      <c r="H560" s="2"/>
    </row>
    <row r="561" spans="5:8">
      <c r="E561" s="2"/>
      <c r="F561" s="2"/>
      <c r="G561" s="2"/>
      <c r="H561" s="2"/>
    </row>
    <row r="562" spans="5:8">
      <c r="E562" s="2"/>
      <c r="F562" s="2"/>
      <c r="G562" s="2"/>
      <c r="H562" s="2"/>
    </row>
    <row r="563" spans="5:8">
      <c r="E563" s="2"/>
      <c r="F563" s="2"/>
      <c r="G563" s="2"/>
      <c r="H563" s="2"/>
    </row>
    <row r="564" spans="5:8">
      <c r="E564" s="2"/>
      <c r="F564" s="2"/>
      <c r="G564" s="2"/>
      <c r="H564" s="2"/>
    </row>
    <row r="565" spans="5:8">
      <c r="E565" s="2"/>
      <c r="F565" s="2"/>
      <c r="G565" s="2"/>
      <c r="H565" s="2"/>
    </row>
    <row r="566" spans="5:8">
      <c r="E566" s="2"/>
      <c r="F566" s="2"/>
      <c r="G566" s="2"/>
      <c r="H566" s="2"/>
    </row>
    <row r="567" spans="5:8">
      <c r="E567" s="2"/>
      <c r="F567" s="2"/>
      <c r="G567" s="2"/>
      <c r="H567" s="2"/>
    </row>
    <row r="568" spans="5:8">
      <c r="E568" s="4"/>
      <c r="F568" s="4"/>
      <c r="G568" s="4"/>
      <c r="H568" s="4"/>
    </row>
    <row r="569" spans="5:8">
      <c r="E569" s="2"/>
      <c r="F569" s="2"/>
      <c r="G569" s="2"/>
      <c r="H569" s="2"/>
    </row>
    <row r="570" spans="5:8">
      <c r="E570" s="2"/>
      <c r="F570" s="2"/>
      <c r="G570" s="2"/>
      <c r="H570" s="2"/>
    </row>
    <row r="571" spans="5:8">
      <c r="E571" s="4"/>
      <c r="F571" s="4"/>
      <c r="G571" s="4"/>
      <c r="H571" s="4"/>
    </row>
    <row r="572" spans="5:8">
      <c r="E572" s="2"/>
      <c r="F572" s="2"/>
      <c r="G572" s="2"/>
      <c r="H572" s="2"/>
    </row>
    <row r="573" spans="5:8">
      <c r="E573" s="2"/>
      <c r="F573" s="2"/>
      <c r="G573" s="2"/>
      <c r="H573" s="2"/>
    </row>
    <row r="574" spans="5:8">
      <c r="E574" s="2"/>
      <c r="F574" s="2"/>
      <c r="G574" s="2"/>
      <c r="H574" s="2"/>
    </row>
    <row r="575" spans="5:8">
      <c r="E575" s="2"/>
      <c r="F575" s="2"/>
      <c r="G575" s="2"/>
      <c r="H575" s="2"/>
    </row>
    <row r="576" spans="5:8">
      <c r="E576" s="2"/>
      <c r="F576" s="2"/>
      <c r="G576" s="2"/>
      <c r="H576" s="2"/>
    </row>
    <row r="577" spans="5:8">
      <c r="E577" s="2"/>
      <c r="F577" s="2"/>
      <c r="G577" s="2"/>
      <c r="H577" s="2"/>
    </row>
    <row r="578" spans="5:8">
      <c r="E578" s="2"/>
      <c r="F578" s="2"/>
      <c r="G578" s="2"/>
      <c r="H578" s="2"/>
    </row>
    <row r="579" spans="5:8">
      <c r="E579" s="4"/>
      <c r="F579" s="4"/>
      <c r="G579" s="4"/>
      <c r="H579" s="4"/>
    </row>
    <row r="580" spans="5:8">
      <c r="E580" s="2"/>
      <c r="F580" s="2"/>
      <c r="G580" s="2"/>
      <c r="H580" s="2"/>
    </row>
    <row r="581" spans="5:8">
      <c r="E581" s="2"/>
      <c r="F581" s="2"/>
      <c r="G581" s="2"/>
      <c r="H581" s="2"/>
    </row>
    <row r="582" spans="5:8">
      <c r="E582" s="4"/>
      <c r="F582" s="4"/>
      <c r="G582" s="4"/>
      <c r="H582" s="4"/>
    </row>
    <row r="583" spans="5:8">
      <c r="E583" s="2"/>
      <c r="F583" s="2"/>
      <c r="G583" s="2"/>
      <c r="H583" s="2"/>
    </row>
    <row r="584" spans="5:8">
      <c r="E584" s="2"/>
      <c r="F584" s="2"/>
      <c r="G584" s="2"/>
      <c r="H584" s="2"/>
    </row>
    <row r="585" spans="5:8">
      <c r="E585" s="2"/>
      <c r="F585" s="2"/>
      <c r="G585" s="2"/>
      <c r="H585" s="2"/>
    </row>
    <row r="586" spans="5:8">
      <c r="E586" s="2"/>
      <c r="F586" s="2"/>
      <c r="G586" s="2"/>
      <c r="H586" s="2"/>
    </row>
    <row r="587" spans="5:8">
      <c r="E587" s="2"/>
      <c r="F587" s="2"/>
      <c r="G587" s="2"/>
      <c r="H587" s="2"/>
    </row>
    <row r="588" spans="5:8">
      <c r="E588" s="4"/>
      <c r="F588" s="4"/>
      <c r="G588" s="4"/>
      <c r="H588" s="4"/>
    </row>
    <row r="589" spans="5:8">
      <c r="E589" s="4"/>
      <c r="F589" s="4"/>
      <c r="G589" s="4"/>
      <c r="H589" s="4"/>
    </row>
    <row r="590" spans="5:8">
      <c r="E590" s="4"/>
      <c r="F590" s="4"/>
      <c r="G590" s="4"/>
      <c r="H590" s="4"/>
    </row>
    <row r="591" spans="5:8">
      <c r="E591" s="4"/>
      <c r="F591" s="4"/>
      <c r="G591" s="4"/>
      <c r="H591" s="4"/>
    </row>
    <row r="592" spans="5:8">
      <c r="E592" s="2"/>
      <c r="F592" s="2"/>
      <c r="G592" s="2"/>
      <c r="H592" s="2"/>
    </row>
    <row r="593" spans="5:8">
      <c r="E593" s="2"/>
      <c r="F593" s="2"/>
      <c r="G593" s="2"/>
      <c r="H593" s="2"/>
    </row>
    <row r="594" spans="5:8">
      <c r="E594" s="2"/>
      <c r="F594" s="2"/>
      <c r="G594" s="2"/>
      <c r="H594" s="2"/>
    </row>
    <row r="595" spans="5:8">
      <c r="E595" s="2"/>
      <c r="F595" s="2"/>
      <c r="G595" s="2"/>
      <c r="H595" s="2"/>
    </row>
    <row r="596" spans="5:8">
      <c r="E596" s="2"/>
      <c r="F596" s="2"/>
      <c r="G596" s="2"/>
      <c r="H596" s="2"/>
    </row>
    <row r="597" spans="5:8">
      <c r="E597" s="4"/>
      <c r="F597" s="4"/>
      <c r="G597" s="4"/>
      <c r="H597" s="4"/>
    </row>
    <row r="598" spans="5:8">
      <c r="E598" s="2"/>
      <c r="F598" s="2"/>
      <c r="G598" s="2"/>
      <c r="H598" s="2"/>
    </row>
    <row r="599" spans="5:8">
      <c r="E599" s="2"/>
      <c r="F599" s="2"/>
      <c r="G599" s="2"/>
      <c r="H599" s="2"/>
    </row>
    <row r="600" spans="5:8">
      <c r="E600" s="4"/>
      <c r="F600" s="4"/>
      <c r="G600" s="4"/>
      <c r="H600" s="4"/>
    </row>
    <row r="601" spans="5:8">
      <c r="E601" s="2"/>
      <c r="F601" s="2"/>
      <c r="G601" s="2"/>
      <c r="H601" s="2"/>
    </row>
    <row r="602" spans="5:8">
      <c r="E602" s="2"/>
      <c r="F602" s="2"/>
      <c r="G602" s="2"/>
      <c r="H602" s="2"/>
    </row>
    <row r="603" spans="5:8">
      <c r="E603" s="4"/>
      <c r="F603" s="4"/>
      <c r="G603" s="4"/>
      <c r="H603" s="4"/>
    </row>
    <row r="604" spans="5:8">
      <c r="E604" s="2"/>
      <c r="F604" s="2"/>
      <c r="G604" s="2"/>
      <c r="H604" s="2"/>
    </row>
    <row r="605" spans="5:8">
      <c r="E605" s="2"/>
      <c r="F605" s="2"/>
      <c r="G605" s="2"/>
      <c r="H605" s="2"/>
    </row>
    <row r="606" spans="5:8">
      <c r="E606" s="2"/>
      <c r="F606" s="2"/>
      <c r="G606" s="2"/>
      <c r="H606" s="2"/>
    </row>
    <row r="607" spans="5:8">
      <c r="E607" s="2"/>
      <c r="F607" s="2"/>
      <c r="G607" s="2"/>
      <c r="H607" s="2"/>
    </row>
    <row r="608" spans="5:8">
      <c r="E608" s="2"/>
      <c r="F608" s="2"/>
      <c r="G608" s="2"/>
      <c r="H608" s="2"/>
    </row>
    <row r="609" spans="5:8">
      <c r="E609" s="2"/>
      <c r="F609" s="2"/>
      <c r="G609" s="2"/>
      <c r="H609" s="2"/>
    </row>
    <row r="610" spans="5:8">
      <c r="E610" s="2"/>
      <c r="F610" s="2"/>
      <c r="G610" s="2"/>
      <c r="H610" s="2"/>
    </row>
    <row r="611" spans="5:8">
      <c r="E611" s="2"/>
      <c r="F611" s="2"/>
      <c r="G611" s="2"/>
      <c r="H611" s="2"/>
    </row>
    <row r="612" spans="5:8">
      <c r="E612" s="4"/>
      <c r="F612" s="4"/>
      <c r="G612" s="4"/>
      <c r="H612" s="4"/>
    </row>
    <row r="613" spans="5:8">
      <c r="E613" s="2"/>
      <c r="F613" s="2"/>
      <c r="G613" s="2"/>
      <c r="H613" s="2"/>
    </row>
    <row r="614" spans="5:8">
      <c r="E614" s="2"/>
      <c r="F614" s="2"/>
      <c r="G614" s="2"/>
      <c r="H614" s="2"/>
    </row>
    <row r="615" spans="5:8">
      <c r="E615" s="2"/>
      <c r="F615" s="2"/>
      <c r="G615" s="2"/>
      <c r="H615" s="2"/>
    </row>
    <row r="616" spans="5:8">
      <c r="E616" s="4"/>
      <c r="F616" s="4"/>
      <c r="G616" s="4"/>
      <c r="H616" s="4"/>
    </row>
    <row r="617" spans="5:8">
      <c r="E617" s="4"/>
      <c r="F617" s="4"/>
      <c r="G617" s="4"/>
      <c r="H617" s="4"/>
    </row>
    <row r="618" spans="5:8">
      <c r="E618" s="2"/>
      <c r="F618" s="2"/>
      <c r="G618" s="2"/>
      <c r="H618" s="2"/>
    </row>
    <row r="619" spans="5:8">
      <c r="E619" s="2"/>
      <c r="F619" s="2"/>
      <c r="G619" s="2"/>
      <c r="H619" s="2"/>
    </row>
    <row r="620" spans="5:8">
      <c r="E620" s="2"/>
      <c r="F620" s="2"/>
      <c r="G620" s="2"/>
      <c r="H620" s="2"/>
    </row>
    <row r="621" spans="5:8">
      <c r="E621" s="2"/>
      <c r="F621" s="2"/>
      <c r="G621" s="2"/>
      <c r="H621" s="2"/>
    </row>
    <row r="622" spans="5:8">
      <c r="E622" s="2"/>
      <c r="F622" s="2"/>
      <c r="G622" s="2"/>
      <c r="H622" s="2"/>
    </row>
    <row r="623" spans="5:8">
      <c r="E623" s="4"/>
      <c r="F623" s="4"/>
      <c r="G623" s="4"/>
      <c r="H623" s="4"/>
    </row>
    <row r="624" spans="5:8">
      <c r="E624" s="2"/>
      <c r="F624" s="2"/>
      <c r="G624" s="2"/>
      <c r="H624" s="2"/>
    </row>
    <row r="625" spans="5:8">
      <c r="E625" s="2"/>
      <c r="F625" s="2"/>
      <c r="G625" s="2"/>
      <c r="H625" s="2"/>
    </row>
    <row r="626" spans="5:8">
      <c r="E626" s="4"/>
      <c r="F626" s="4"/>
      <c r="G626" s="4"/>
      <c r="H626" s="4"/>
    </row>
    <row r="627" spans="5:8">
      <c r="E627" s="2"/>
      <c r="F627" s="2"/>
      <c r="G627" s="2"/>
      <c r="H627" s="2"/>
    </row>
    <row r="628" spans="5:8">
      <c r="E628" s="2"/>
      <c r="F628" s="2"/>
      <c r="G628" s="2"/>
      <c r="H628" s="2"/>
    </row>
    <row r="629" spans="5:8">
      <c r="E629" s="2"/>
      <c r="F629" s="2"/>
      <c r="G629" s="2"/>
      <c r="H629" s="2"/>
    </row>
    <row r="630" spans="5:8">
      <c r="E630" s="2"/>
      <c r="F630" s="2"/>
      <c r="G630" s="2"/>
      <c r="H630" s="2"/>
    </row>
    <row r="631" spans="5:8">
      <c r="E631" s="2"/>
      <c r="F631" s="2"/>
      <c r="G631" s="2"/>
      <c r="H631" s="2"/>
    </row>
    <row r="632" spans="5:8">
      <c r="E632" s="2"/>
      <c r="F632" s="2"/>
      <c r="G632" s="2"/>
      <c r="H632" s="2"/>
    </row>
    <row r="633" spans="5:8">
      <c r="E633" s="2"/>
      <c r="F633" s="2"/>
      <c r="G633" s="2"/>
      <c r="H633" s="2"/>
    </row>
    <row r="634" spans="5:8">
      <c r="E634" s="2"/>
      <c r="F634" s="2"/>
      <c r="G634" s="2"/>
      <c r="H634" s="2"/>
    </row>
    <row r="635" spans="5:8">
      <c r="E635" s="2"/>
      <c r="F635" s="2"/>
      <c r="G635" s="2"/>
      <c r="H635" s="2"/>
    </row>
    <row r="636" spans="5:8">
      <c r="E636" s="4"/>
      <c r="F636" s="4"/>
      <c r="G636" s="4"/>
      <c r="H636" s="4"/>
    </row>
    <row r="637" spans="5:8">
      <c r="E637" s="2"/>
      <c r="F637" s="2"/>
      <c r="G637" s="2"/>
      <c r="H637" s="2"/>
    </row>
    <row r="638" spans="5:8">
      <c r="E638" s="2"/>
      <c r="F638" s="2"/>
      <c r="G638" s="2"/>
      <c r="H638" s="2"/>
    </row>
    <row r="639" spans="5:8">
      <c r="E639" s="2"/>
      <c r="F639" s="2"/>
      <c r="G639" s="2"/>
      <c r="H639" s="2"/>
    </row>
    <row r="640" spans="5:8">
      <c r="E640" s="2"/>
      <c r="F640" s="2"/>
      <c r="G640" s="2"/>
      <c r="H640" s="2"/>
    </row>
    <row r="641" spans="5:8">
      <c r="E641" s="4"/>
      <c r="F641" s="4"/>
      <c r="G641" s="4"/>
      <c r="H641" s="4"/>
    </row>
    <row r="642" spans="5:8">
      <c r="E642" s="2"/>
      <c r="F642" s="2"/>
      <c r="G642" s="2"/>
      <c r="H642" s="2"/>
    </row>
    <row r="643" spans="5:8">
      <c r="E643" s="2"/>
      <c r="F643" s="2"/>
      <c r="G643" s="2"/>
      <c r="H643" s="2"/>
    </row>
    <row r="644" spans="5:8">
      <c r="E644" s="2"/>
      <c r="F644" s="2"/>
      <c r="G644" s="2"/>
      <c r="H644" s="2"/>
    </row>
    <row r="645" spans="5:8">
      <c r="E645" s="2"/>
      <c r="F645" s="2"/>
      <c r="G645" s="2"/>
      <c r="H645" s="2"/>
    </row>
    <row r="646" spans="5:8">
      <c r="E646" s="2"/>
      <c r="F646" s="2"/>
      <c r="G646" s="2"/>
      <c r="H646" s="2"/>
    </row>
    <row r="647" spans="5:8">
      <c r="E647" s="2"/>
      <c r="F647" s="2"/>
      <c r="G647" s="2"/>
      <c r="H647" s="2"/>
    </row>
    <row r="648" spans="5:8">
      <c r="E648" s="2"/>
      <c r="F648" s="2"/>
      <c r="G648" s="2"/>
      <c r="H648" s="2"/>
    </row>
    <row r="649" spans="5:8">
      <c r="E649" s="2"/>
      <c r="F649" s="2"/>
      <c r="G649" s="2"/>
      <c r="H649" s="2"/>
    </row>
    <row r="650" spans="5:8">
      <c r="E650" s="2"/>
      <c r="F650" s="2"/>
      <c r="G650" s="2"/>
      <c r="H650" s="2"/>
    </row>
    <row r="651" spans="5:8">
      <c r="E651" s="2"/>
      <c r="F651" s="2"/>
      <c r="G651" s="2"/>
      <c r="H651" s="2"/>
    </row>
    <row r="652" spans="5:8">
      <c r="E652" s="2"/>
      <c r="F652" s="2"/>
      <c r="G652" s="2"/>
      <c r="H652" s="2"/>
    </row>
    <row r="653" spans="5:8">
      <c r="E653" s="2"/>
      <c r="F653" s="2"/>
      <c r="G653" s="2"/>
      <c r="H653" s="2"/>
    </row>
    <row r="654" spans="5:8">
      <c r="E654" s="2"/>
      <c r="F654" s="2"/>
      <c r="G654" s="2"/>
      <c r="H654" s="2"/>
    </row>
    <row r="655" spans="5:8">
      <c r="E655" s="4"/>
      <c r="F655" s="4"/>
      <c r="G655" s="4"/>
      <c r="H655" s="4"/>
    </row>
    <row r="656" spans="5:8">
      <c r="E656" s="4"/>
      <c r="F656" s="4"/>
      <c r="G656" s="4"/>
      <c r="H656" s="4"/>
    </row>
    <row r="657" spans="5:8">
      <c r="E657" s="4"/>
      <c r="F657" s="4"/>
      <c r="G657" s="4"/>
      <c r="H657" s="4"/>
    </row>
    <row r="658" spans="5:8">
      <c r="E658" s="4"/>
      <c r="F658" s="4"/>
      <c r="G658" s="4"/>
      <c r="H658" s="4"/>
    </row>
    <row r="659" spans="5:8">
      <c r="E659" s="2"/>
      <c r="F659" s="2"/>
      <c r="G659" s="2"/>
      <c r="H659" s="2"/>
    </row>
    <row r="660" spans="5:8">
      <c r="E660" s="2"/>
      <c r="F660" s="2"/>
      <c r="G660" s="2"/>
      <c r="H660" s="2"/>
    </row>
    <row r="661" spans="5:8">
      <c r="E661" s="2"/>
      <c r="F661" s="2"/>
      <c r="G661" s="2"/>
      <c r="H661" s="2"/>
    </row>
    <row r="662" spans="5:8">
      <c r="E662" s="2"/>
      <c r="F662" s="2"/>
      <c r="G662" s="2"/>
      <c r="H662" s="2"/>
    </row>
    <row r="663" spans="5:8">
      <c r="E663" s="2"/>
      <c r="F663" s="2"/>
      <c r="G663" s="2"/>
      <c r="H663" s="2"/>
    </row>
    <row r="664" spans="5:8">
      <c r="E664" s="2"/>
      <c r="F664" s="2"/>
      <c r="G664" s="2"/>
      <c r="H664" s="2"/>
    </row>
    <row r="665" spans="5:8">
      <c r="E665" s="2"/>
      <c r="F665" s="2"/>
      <c r="G665" s="2"/>
      <c r="H665" s="2"/>
    </row>
    <row r="666" spans="5:8">
      <c r="E666" s="2"/>
      <c r="F666" s="2"/>
      <c r="G666" s="2"/>
      <c r="H666" s="2"/>
    </row>
    <row r="667" spans="5:8">
      <c r="E667" s="4"/>
      <c r="F667" s="4"/>
      <c r="G667" s="4"/>
      <c r="H667" s="4"/>
    </row>
    <row r="668" spans="5:8">
      <c r="E668" s="4"/>
      <c r="F668" s="4"/>
      <c r="G668" s="4"/>
      <c r="H668" s="4"/>
    </row>
    <row r="669" spans="5:8">
      <c r="E669" s="4"/>
      <c r="F669" s="4"/>
      <c r="G669" s="4"/>
      <c r="H669" s="4"/>
    </row>
    <row r="670" spans="5:8">
      <c r="E670" s="4"/>
      <c r="F670" s="4"/>
      <c r="G670" s="4"/>
      <c r="H670" s="4"/>
    </row>
    <row r="671" spans="5:8">
      <c r="E671" s="4"/>
      <c r="F671" s="4"/>
      <c r="G671" s="4"/>
      <c r="H671" s="4"/>
    </row>
    <row r="672" spans="5:8">
      <c r="E672" s="4"/>
      <c r="F672" s="4"/>
      <c r="G672" s="4"/>
      <c r="H672" s="4"/>
    </row>
    <row r="673" spans="5:8">
      <c r="E673" s="4"/>
      <c r="F673" s="4"/>
      <c r="G673" s="4"/>
      <c r="H673" s="4"/>
    </row>
    <row r="674" spans="5:8">
      <c r="E674" s="2"/>
      <c r="F674" s="2"/>
      <c r="G674" s="2"/>
      <c r="H674" s="2"/>
    </row>
    <row r="675" spans="5:8">
      <c r="E675" s="2"/>
      <c r="F675" s="2"/>
      <c r="G675" s="2"/>
      <c r="H675" s="2"/>
    </row>
    <row r="676" spans="5:8">
      <c r="E676" s="2"/>
      <c r="F676" s="2"/>
      <c r="G676" s="2"/>
      <c r="H676" s="2"/>
    </row>
    <row r="677" spans="5:8">
      <c r="E677" s="2"/>
      <c r="F677" s="2"/>
      <c r="G677" s="2"/>
      <c r="H677" s="2"/>
    </row>
    <row r="678" spans="5:8">
      <c r="E678" s="4"/>
      <c r="F678" s="4"/>
      <c r="G678" s="4"/>
      <c r="H678" s="4"/>
    </row>
    <row r="679" spans="5:8">
      <c r="E679" s="2"/>
      <c r="F679" s="2"/>
      <c r="G679" s="2"/>
      <c r="H679" s="2"/>
    </row>
    <row r="680" spans="5:8">
      <c r="E680" s="2"/>
      <c r="F680" s="2"/>
      <c r="G680" s="2"/>
      <c r="H680" s="2"/>
    </row>
    <row r="681" spans="5:8">
      <c r="E681" s="2"/>
      <c r="F681" s="2"/>
      <c r="G681" s="2"/>
      <c r="H681" s="2"/>
    </row>
    <row r="682" spans="5:8">
      <c r="E682" s="2"/>
      <c r="F682" s="2"/>
      <c r="G682" s="2"/>
      <c r="H682" s="2"/>
    </row>
    <row r="683" spans="5:8">
      <c r="E683" s="4"/>
      <c r="F683" s="4"/>
      <c r="G683" s="4"/>
      <c r="H683" s="4"/>
    </row>
    <row r="684" spans="5:8">
      <c r="E684" s="4"/>
      <c r="F684" s="4"/>
      <c r="G684" s="4"/>
      <c r="H684" s="4"/>
    </row>
    <row r="685" spans="5:8">
      <c r="E685" s="2"/>
      <c r="F685" s="2"/>
      <c r="G685" s="2"/>
      <c r="H685" s="2"/>
    </row>
    <row r="686" spans="5:8">
      <c r="E686" s="2"/>
      <c r="F686" s="2"/>
      <c r="G686" s="2"/>
      <c r="H686" s="2"/>
    </row>
    <row r="687" spans="5:8">
      <c r="E687" s="4"/>
      <c r="F687" s="4"/>
      <c r="G687" s="4"/>
      <c r="H687" s="4"/>
    </row>
    <row r="688" spans="5:8">
      <c r="E688" s="2"/>
      <c r="F688" s="2"/>
      <c r="G688" s="2"/>
      <c r="H688" s="2"/>
    </row>
    <row r="689" spans="5:8">
      <c r="E689" s="2"/>
      <c r="F689" s="2"/>
      <c r="G689" s="2"/>
      <c r="H689" s="2"/>
    </row>
    <row r="690" spans="5:8">
      <c r="E690" s="4"/>
      <c r="F690" s="4"/>
      <c r="G690" s="4"/>
      <c r="H690" s="4"/>
    </row>
    <row r="691" spans="5:8">
      <c r="E691" s="2"/>
      <c r="F691" s="2"/>
      <c r="G691" s="2"/>
      <c r="H691" s="2"/>
    </row>
    <row r="692" spans="5:8">
      <c r="E692" s="2"/>
      <c r="F692" s="2"/>
      <c r="G692" s="2"/>
      <c r="H692" s="2"/>
    </row>
    <row r="693" spans="5:8">
      <c r="E693" s="1"/>
      <c r="F693" s="1"/>
      <c r="G693" s="1"/>
      <c r="H693" s="1"/>
    </row>
    <row r="694" spans="5:8">
      <c r="E694" s="1"/>
      <c r="F694" s="1"/>
      <c r="G694" s="1"/>
      <c r="H694" s="1"/>
    </row>
    <row r="695" spans="5:8">
      <c r="E695" s="1"/>
      <c r="F695" s="1"/>
      <c r="G695" s="1"/>
      <c r="H695" s="1"/>
    </row>
    <row r="696" spans="5:8">
      <c r="E696" s="1"/>
      <c r="F696" s="1"/>
      <c r="G696" s="1"/>
      <c r="H696" s="1"/>
    </row>
    <row r="697" spans="5:8">
      <c r="E697" s="1"/>
      <c r="F697" s="1"/>
      <c r="G697" s="1"/>
      <c r="H697" s="1"/>
    </row>
    <row r="698" spans="5:8">
      <c r="E698" s="2"/>
      <c r="F698" s="2"/>
      <c r="G698" s="2"/>
      <c r="H698" s="2"/>
    </row>
    <row r="699" spans="5:8">
      <c r="E699" s="4"/>
      <c r="F699" s="4"/>
      <c r="G699" s="4"/>
      <c r="H699" s="4"/>
    </row>
    <row r="700" spans="5:8">
      <c r="E700" s="2"/>
      <c r="F700" s="2"/>
      <c r="G700" s="2"/>
      <c r="H700" s="2"/>
    </row>
    <row r="701" spans="5:8">
      <c r="E701" s="2"/>
      <c r="F701" s="2"/>
      <c r="G701" s="2"/>
      <c r="H701" s="2"/>
    </row>
    <row r="702" spans="5:8">
      <c r="E702" s="2"/>
      <c r="F702" s="2"/>
      <c r="G702" s="2"/>
      <c r="H702" s="2"/>
    </row>
    <row r="703" spans="5:8">
      <c r="E703" s="3"/>
      <c r="F703" s="3"/>
      <c r="G703" s="3"/>
      <c r="H703" s="3"/>
    </row>
    <row r="704" spans="5:8">
      <c r="E704" s="1"/>
      <c r="F704" s="1"/>
      <c r="G704" s="1"/>
      <c r="H704" s="1"/>
    </row>
    <row r="705" spans="5:8">
      <c r="E705" s="2"/>
      <c r="F705" s="2"/>
      <c r="G705" s="2"/>
      <c r="H705" s="2"/>
    </row>
    <row r="706" spans="5:8">
      <c r="E706" s="2"/>
      <c r="F706" s="2"/>
      <c r="G706" s="2"/>
      <c r="H706" s="2"/>
    </row>
    <row r="707" spans="5:8">
      <c r="E707" s="2"/>
      <c r="F707" s="2"/>
      <c r="G707" s="2"/>
      <c r="H707" s="2"/>
    </row>
    <row r="708" spans="5:8">
      <c r="E708" s="2"/>
      <c r="F708" s="2"/>
      <c r="G708" s="2"/>
      <c r="H708" s="2"/>
    </row>
    <row r="709" spans="5:8">
      <c r="E709" s="2"/>
      <c r="F709" s="2"/>
      <c r="G709" s="2"/>
      <c r="H709" s="2"/>
    </row>
    <row r="710" spans="5:8">
      <c r="E710" s="2"/>
      <c r="F710" s="2"/>
      <c r="G710" s="2"/>
      <c r="H710" s="2"/>
    </row>
    <row r="711" spans="5:8">
      <c r="E711" s="2"/>
      <c r="F711" s="2"/>
      <c r="G711" s="2"/>
      <c r="H711" s="2"/>
    </row>
    <row r="712" spans="5:8">
      <c r="E712" s="2"/>
      <c r="F712" s="2"/>
      <c r="G712" s="2"/>
      <c r="H712" s="2"/>
    </row>
    <row r="713" spans="5:8">
      <c r="E713" s="2"/>
      <c r="F713" s="2"/>
      <c r="G713" s="2"/>
      <c r="H713" s="2"/>
    </row>
    <row r="714" spans="5:8">
      <c r="E714" s="2"/>
      <c r="F714" s="2"/>
      <c r="G714" s="2"/>
      <c r="H714" s="2"/>
    </row>
    <row r="715" spans="5:8">
      <c r="E715" s="4"/>
      <c r="F715" s="4"/>
      <c r="G715" s="4"/>
      <c r="H715" s="4"/>
    </row>
    <row r="716" spans="5:8">
      <c r="E716" s="2"/>
      <c r="F716" s="2"/>
      <c r="G716" s="2"/>
      <c r="H716" s="2"/>
    </row>
    <row r="717" spans="5:8">
      <c r="E717" s="2"/>
      <c r="F717" s="2"/>
      <c r="G717" s="2"/>
      <c r="H717" s="2"/>
    </row>
    <row r="718" spans="5:8">
      <c r="E718" s="4"/>
      <c r="F718" s="4"/>
      <c r="G718" s="4"/>
      <c r="H718" s="4"/>
    </row>
    <row r="719" spans="5:8">
      <c r="E719" s="2"/>
      <c r="F719" s="2"/>
      <c r="G719" s="2"/>
      <c r="H719" s="2"/>
    </row>
    <row r="720" spans="5:8">
      <c r="E720" s="2"/>
      <c r="F720" s="2"/>
      <c r="G720" s="2"/>
      <c r="H720" s="2"/>
    </row>
    <row r="721" spans="5:8">
      <c r="E721" s="2"/>
      <c r="F721" s="2"/>
      <c r="G721" s="2"/>
      <c r="H721" s="2"/>
    </row>
    <row r="722" spans="5:8">
      <c r="E722" s="4"/>
      <c r="F722" s="4"/>
      <c r="G722" s="4"/>
      <c r="H722" s="4"/>
    </row>
    <row r="723" spans="5:8">
      <c r="E723" s="2"/>
      <c r="F723" s="2"/>
      <c r="G723" s="2"/>
      <c r="H723" s="2"/>
    </row>
    <row r="724" spans="5:8">
      <c r="E724" s="2"/>
      <c r="F724" s="2"/>
      <c r="G724" s="2"/>
      <c r="H724" s="2"/>
    </row>
    <row r="725" spans="5:8">
      <c r="E725" s="2"/>
      <c r="F725" s="2"/>
      <c r="G725" s="2"/>
      <c r="H725" s="2"/>
    </row>
    <row r="726" spans="5:8">
      <c r="E726" s="4"/>
      <c r="F726" s="4"/>
      <c r="G726" s="4"/>
      <c r="H726" s="4"/>
    </row>
    <row r="727" spans="5:8">
      <c r="E727" s="4"/>
      <c r="F727" s="4"/>
      <c r="G727" s="4"/>
      <c r="H727" s="4"/>
    </row>
    <row r="728" spans="5:8">
      <c r="E728" s="2"/>
      <c r="F728" s="2"/>
      <c r="G728" s="2"/>
      <c r="H728" s="2"/>
    </row>
    <row r="729" spans="5:8">
      <c r="E729" s="2"/>
      <c r="F729" s="2"/>
      <c r="G729" s="2"/>
      <c r="H729" s="2"/>
    </row>
    <row r="730" spans="5:8">
      <c r="E730" s="2"/>
      <c r="F730" s="2"/>
      <c r="G730" s="2"/>
      <c r="H730" s="2"/>
    </row>
    <row r="731" spans="5:8">
      <c r="E731" s="2"/>
      <c r="F731" s="2"/>
      <c r="G731" s="2"/>
      <c r="H731" s="2"/>
    </row>
    <row r="732" spans="5:8">
      <c r="E732" s="2"/>
      <c r="F732" s="2"/>
      <c r="G732" s="2"/>
      <c r="H732" s="2"/>
    </row>
    <row r="733" spans="5:8">
      <c r="E733" s="4"/>
      <c r="F733" s="4"/>
      <c r="G733" s="4"/>
      <c r="H733" s="4"/>
    </row>
    <row r="734" spans="5:8">
      <c r="E734" s="4"/>
      <c r="F734" s="4"/>
      <c r="G734" s="4"/>
      <c r="H734" s="4"/>
    </row>
    <row r="735" spans="5:8">
      <c r="E735" s="2"/>
      <c r="F735" s="2"/>
      <c r="G735" s="2"/>
      <c r="H735" s="2"/>
    </row>
    <row r="736" spans="5:8">
      <c r="E736" s="2"/>
      <c r="F736" s="2"/>
      <c r="G736" s="2"/>
      <c r="H736" s="2"/>
    </row>
    <row r="737" spans="5:8">
      <c r="E737" s="2"/>
      <c r="F737" s="2"/>
      <c r="G737" s="2"/>
      <c r="H737" s="2"/>
    </row>
    <row r="738" spans="5:8">
      <c r="E738" s="2"/>
      <c r="F738" s="2"/>
      <c r="G738" s="2"/>
      <c r="H738" s="2"/>
    </row>
    <row r="739" spans="5:8">
      <c r="E739" s="4"/>
      <c r="F739" s="4"/>
      <c r="G739" s="4"/>
      <c r="H739" s="4"/>
    </row>
    <row r="740" spans="5:8">
      <c r="E740" s="4"/>
      <c r="F740" s="4"/>
      <c r="G740" s="4"/>
      <c r="H740" s="4"/>
    </row>
    <row r="741" spans="5:8">
      <c r="E741" s="4"/>
      <c r="F741" s="4"/>
      <c r="G741" s="4"/>
      <c r="H741" s="4"/>
    </row>
    <row r="742" spans="5:8">
      <c r="E742" s="2"/>
      <c r="F742" s="2"/>
      <c r="G742" s="2"/>
      <c r="H742" s="2"/>
    </row>
    <row r="743" spans="5:8">
      <c r="E743" s="2"/>
      <c r="F743" s="2"/>
      <c r="G743" s="2"/>
      <c r="H743" s="2"/>
    </row>
    <row r="744" spans="5:8">
      <c r="E744" s="4"/>
      <c r="F744" s="4"/>
      <c r="G744" s="4"/>
      <c r="H744" s="4"/>
    </row>
    <row r="745" spans="5:8">
      <c r="E745" s="4"/>
      <c r="F745" s="4"/>
      <c r="G745" s="4"/>
      <c r="H745" s="4"/>
    </row>
    <row r="746" spans="5:8">
      <c r="E746" s="2"/>
      <c r="F746" s="2"/>
      <c r="G746" s="2"/>
      <c r="H746" s="2"/>
    </row>
    <row r="747" spans="5:8">
      <c r="E747" s="2"/>
      <c r="F747" s="2"/>
      <c r="G747" s="2"/>
      <c r="H747" s="2"/>
    </row>
    <row r="748" spans="5:8">
      <c r="E748" s="2"/>
      <c r="F748" s="2"/>
      <c r="G748" s="2"/>
      <c r="H748" s="2"/>
    </row>
    <row r="749" spans="5:8">
      <c r="E749" s="2"/>
      <c r="F749" s="2"/>
      <c r="G749" s="2"/>
      <c r="H749" s="2"/>
    </row>
    <row r="750" spans="5:8">
      <c r="E750" s="2"/>
      <c r="F750" s="2"/>
      <c r="G750" s="2"/>
      <c r="H750" s="2"/>
    </row>
    <row r="751" spans="5:8">
      <c r="E751" s="2"/>
      <c r="F751" s="2"/>
      <c r="G751" s="2"/>
      <c r="H751" s="2"/>
    </row>
    <row r="752" spans="5:8">
      <c r="E752" s="2"/>
      <c r="F752" s="2"/>
      <c r="G752" s="2"/>
      <c r="H752" s="2"/>
    </row>
    <row r="753" spans="5:8">
      <c r="E753" s="2"/>
      <c r="F753" s="2"/>
      <c r="G753" s="2"/>
      <c r="H753" s="2"/>
    </row>
    <row r="754" spans="5:8">
      <c r="E754" s="2"/>
      <c r="F754" s="2"/>
      <c r="G754" s="2"/>
      <c r="H754" s="2"/>
    </row>
    <row r="755" spans="5:8">
      <c r="E755" s="2"/>
      <c r="F755" s="2"/>
      <c r="G755" s="2"/>
      <c r="H755" s="2"/>
    </row>
    <row r="756" spans="5:8">
      <c r="E756" s="2"/>
      <c r="F756" s="2"/>
      <c r="G756" s="2"/>
      <c r="H756" s="2"/>
    </row>
    <row r="757" spans="5:8">
      <c r="E757" s="2"/>
      <c r="F757" s="2"/>
      <c r="G757" s="2"/>
      <c r="H757" s="2"/>
    </row>
    <row r="758" spans="5:8">
      <c r="E758" s="4"/>
      <c r="F758" s="4"/>
      <c r="G758" s="4"/>
      <c r="H758" s="4"/>
    </row>
    <row r="759" spans="5:8">
      <c r="E759" s="4"/>
      <c r="F759" s="4"/>
      <c r="G759" s="4"/>
      <c r="H759" s="4"/>
    </row>
    <row r="760" spans="5:8">
      <c r="E760" s="4"/>
      <c r="F760" s="4"/>
      <c r="G760" s="4"/>
      <c r="H760" s="4"/>
    </row>
    <row r="761" spans="5:8">
      <c r="E761" s="2"/>
      <c r="F761" s="2"/>
      <c r="G761" s="2"/>
      <c r="H761" s="2"/>
    </row>
    <row r="762" spans="5:8">
      <c r="E762" s="2"/>
      <c r="F762" s="2"/>
      <c r="G762" s="2"/>
      <c r="H762" s="2"/>
    </row>
    <row r="763" spans="5:8">
      <c r="E763" s="2"/>
      <c r="F763" s="2"/>
      <c r="G763" s="2"/>
      <c r="H763" s="2"/>
    </row>
    <row r="764" spans="5:8">
      <c r="E764" s="2"/>
      <c r="F764" s="2"/>
      <c r="G764" s="2"/>
      <c r="H764" s="2"/>
    </row>
    <row r="765" spans="5:8">
      <c r="E765" s="2"/>
      <c r="F765" s="2"/>
      <c r="G765" s="2"/>
      <c r="H765" s="2"/>
    </row>
    <row r="766" spans="5:8">
      <c r="E766" s="2"/>
      <c r="F766" s="2"/>
      <c r="G766" s="2"/>
      <c r="H766" s="2"/>
    </row>
    <row r="767" spans="5:8">
      <c r="E767" s="2"/>
      <c r="F767" s="2"/>
      <c r="G767" s="2"/>
      <c r="H767" s="2"/>
    </row>
    <row r="768" spans="5:8">
      <c r="E768" s="2"/>
      <c r="F768" s="2"/>
      <c r="G768" s="2"/>
      <c r="H768" s="2"/>
    </row>
    <row r="769" spans="5:8">
      <c r="E769" s="2"/>
      <c r="F769" s="2"/>
      <c r="G769" s="2"/>
      <c r="H769" s="2"/>
    </row>
    <row r="770" spans="5:8">
      <c r="E770" s="2"/>
      <c r="F770" s="2"/>
      <c r="G770" s="2"/>
      <c r="H770" s="2"/>
    </row>
    <row r="771" spans="5:8">
      <c r="E771" s="2"/>
      <c r="F771" s="2"/>
      <c r="G771" s="2"/>
      <c r="H771" s="2"/>
    </row>
    <row r="772" spans="5:8">
      <c r="E772" s="2"/>
      <c r="F772" s="2"/>
      <c r="G772" s="2"/>
      <c r="H772" s="2"/>
    </row>
    <row r="773" spans="5:8">
      <c r="E773" s="2"/>
      <c r="F773" s="2"/>
      <c r="G773" s="2"/>
      <c r="H773" s="2"/>
    </row>
    <row r="774" spans="5:8">
      <c r="E774" s="2"/>
      <c r="F774" s="2"/>
      <c r="G774" s="2"/>
      <c r="H774" s="2"/>
    </row>
    <row r="775" spans="5:8">
      <c r="E775" s="4"/>
      <c r="F775" s="4"/>
      <c r="G775" s="4"/>
      <c r="H775" s="4"/>
    </row>
    <row r="776" spans="5:8">
      <c r="E776" s="4"/>
      <c r="F776" s="4"/>
      <c r="G776" s="4"/>
      <c r="H776" s="4"/>
    </row>
    <row r="777" spans="5:8">
      <c r="E777" s="4"/>
      <c r="F777" s="4"/>
      <c r="G777" s="4"/>
      <c r="H777" s="4"/>
    </row>
    <row r="778" spans="5:8">
      <c r="E778" s="4"/>
      <c r="F778" s="4"/>
      <c r="G778" s="4"/>
      <c r="H778" s="4"/>
    </row>
    <row r="779" spans="5:8">
      <c r="E779" s="4"/>
      <c r="F779" s="4"/>
      <c r="G779" s="4"/>
      <c r="H779" s="4"/>
    </row>
    <row r="780" spans="5:8">
      <c r="E780" s="2"/>
      <c r="F780" s="2"/>
      <c r="G780" s="2"/>
      <c r="H780" s="2"/>
    </row>
    <row r="781" spans="5:8">
      <c r="E781" s="2"/>
      <c r="F781" s="2"/>
      <c r="G781" s="2"/>
      <c r="H781" s="2"/>
    </row>
    <row r="782" spans="5:8">
      <c r="E782" s="4"/>
      <c r="F782" s="4"/>
      <c r="G782" s="4"/>
      <c r="H782" s="4"/>
    </row>
    <row r="783" spans="5:8">
      <c r="E783" s="4"/>
      <c r="F783" s="4"/>
      <c r="G783" s="4"/>
      <c r="H783" s="4"/>
    </row>
    <row r="784" spans="5:8">
      <c r="E784" s="4"/>
      <c r="F784" s="4"/>
      <c r="G784" s="4"/>
      <c r="H784" s="4"/>
    </row>
    <row r="785" spans="5:8">
      <c r="E785" s="4"/>
      <c r="F785" s="4"/>
      <c r="G785" s="4"/>
      <c r="H785" s="4"/>
    </row>
    <row r="786" spans="5:8">
      <c r="E786" s="4"/>
      <c r="F786" s="4"/>
      <c r="G786" s="4"/>
      <c r="H786" s="4"/>
    </row>
    <row r="787" spans="5:8">
      <c r="E787" s="2"/>
      <c r="F787" s="2"/>
      <c r="G787" s="2"/>
      <c r="H787" s="2"/>
    </row>
    <row r="788" spans="5:8">
      <c r="E788" s="2"/>
      <c r="F788" s="2"/>
      <c r="G788" s="2"/>
      <c r="H788" s="2"/>
    </row>
    <row r="789" spans="5:8">
      <c r="E789" s="4"/>
      <c r="F789" s="4"/>
      <c r="G789" s="4"/>
      <c r="H789" s="4"/>
    </row>
    <row r="790" spans="5:8">
      <c r="E790" s="2"/>
      <c r="F790" s="2"/>
      <c r="G790" s="2"/>
      <c r="H790" s="2"/>
    </row>
    <row r="791" spans="5:8">
      <c r="E791" s="2"/>
      <c r="F791" s="2"/>
      <c r="G791" s="2"/>
      <c r="H791" s="2"/>
    </row>
    <row r="792" spans="5:8">
      <c r="E792" s="2"/>
      <c r="F792" s="2"/>
      <c r="G792" s="2"/>
      <c r="H792" s="2"/>
    </row>
    <row r="793" spans="5:8">
      <c r="E793" s="4"/>
      <c r="F793" s="4"/>
      <c r="G793" s="4"/>
      <c r="H793" s="4"/>
    </row>
    <row r="794" spans="5:8">
      <c r="E794" s="4"/>
      <c r="F794" s="4"/>
      <c r="G794" s="4"/>
      <c r="H794" s="4"/>
    </row>
    <row r="795" spans="5:8">
      <c r="E795" s="2"/>
      <c r="F795" s="2"/>
      <c r="G795" s="2"/>
      <c r="H795" s="2"/>
    </row>
    <row r="796" spans="5:8">
      <c r="E796" s="2"/>
      <c r="F796" s="2"/>
      <c r="G796" s="2"/>
      <c r="H796" s="2"/>
    </row>
    <row r="797" spans="5:8">
      <c r="E797" s="2"/>
      <c r="F797" s="2"/>
      <c r="G797" s="2"/>
      <c r="H797" s="2"/>
    </row>
    <row r="798" spans="5:8">
      <c r="E798" s="2"/>
      <c r="F798" s="2"/>
      <c r="G798" s="2"/>
      <c r="H798" s="2"/>
    </row>
    <row r="799" spans="5:8">
      <c r="E799" s="2"/>
      <c r="F799" s="2"/>
      <c r="G799" s="2"/>
      <c r="H799" s="2"/>
    </row>
    <row r="800" spans="5:8">
      <c r="E800" s="2"/>
      <c r="F800" s="2"/>
      <c r="G800" s="2"/>
      <c r="H800" s="2"/>
    </row>
    <row r="801" spans="5:8">
      <c r="E801" s="2"/>
      <c r="F801" s="2"/>
      <c r="G801" s="2"/>
      <c r="H801" s="2"/>
    </row>
    <row r="802" spans="5:8">
      <c r="E802" s="4"/>
      <c r="F802" s="4"/>
      <c r="G802" s="4"/>
      <c r="H802" s="4"/>
    </row>
    <row r="803" spans="5:8">
      <c r="E803" s="4"/>
      <c r="F803" s="4"/>
      <c r="G803" s="4"/>
      <c r="H803" s="4"/>
    </row>
    <row r="804" spans="5:8">
      <c r="E804" s="2"/>
      <c r="F804" s="2"/>
      <c r="G804" s="2"/>
      <c r="H804" s="2"/>
    </row>
    <row r="805" spans="5:8">
      <c r="E805" s="2"/>
      <c r="F805" s="2"/>
      <c r="G805" s="2"/>
      <c r="H805" s="2"/>
    </row>
    <row r="806" spans="5:8">
      <c r="E806" s="2"/>
      <c r="F806" s="2"/>
      <c r="G806" s="2"/>
      <c r="H806" s="2"/>
    </row>
    <row r="807" spans="5:8">
      <c r="E807" s="2"/>
      <c r="F807" s="2"/>
      <c r="G807" s="2"/>
      <c r="H807" s="2"/>
    </row>
    <row r="808" spans="5:8">
      <c r="E808" s="2"/>
      <c r="F808" s="2"/>
      <c r="G808" s="2"/>
      <c r="H808" s="2"/>
    </row>
    <row r="809" spans="5:8">
      <c r="E809" s="2"/>
      <c r="F809" s="2"/>
      <c r="G809" s="2"/>
      <c r="H809" s="2"/>
    </row>
    <row r="810" spans="5:8">
      <c r="E810" s="4"/>
      <c r="F810" s="4"/>
      <c r="G810" s="4"/>
      <c r="H810" s="4"/>
    </row>
    <row r="811" spans="5:8">
      <c r="E811" s="4"/>
      <c r="F811" s="4"/>
      <c r="G811" s="4"/>
      <c r="H811" s="4"/>
    </row>
    <row r="812" spans="5:8">
      <c r="E812" s="4"/>
      <c r="F812" s="4"/>
      <c r="G812" s="4"/>
      <c r="H812" s="4"/>
    </row>
    <row r="813" spans="5:8">
      <c r="E813" s="2"/>
      <c r="F813" s="2"/>
      <c r="G813" s="2"/>
      <c r="H813" s="2"/>
    </row>
    <row r="814" spans="5:8">
      <c r="E814" s="2"/>
      <c r="F814" s="2"/>
      <c r="G814" s="2"/>
      <c r="H814" s="2"/>
    </row>
    <row r="815" spans="5:8">
      <c r="E815" s="2"/>
      <c r="F815" s="2"/>
      <c r="G815" s="2"/>
      <c r="H815" s="2"/>
    </row>
    <row r="816" spans="5:8">
      <c r="E816" s="2"/>
      <c r="F816" s="2"/>
      <c r="G816" s="2"/>
      <c r="H816" s="2"/>
    </row>
    <row r="817" spans="5:8">
      <c r="E817" s="4"/>
      <c r="F817" s="4"/>
      <c r="G817" s="4"/>
      <c r="H817" s="4"/>
    </row>
    <row r="818" spans="5:8">
      <c r="E818" s="2"/>
      <c r="F818" s="2"/>
      <c r="G818" s="2"/>
      <c r="H818" s="2"/>
    </row>
    <row r="819" spans="5:8">
      <c r="E819" s="2"/>
      <c r="F819" s="2"/>
      <c r="G819" s="2"/>
      <c r="H819" s="2"/>
    </row>
    <row r="820" spans="5:8">
      <c r="E820" s="2"/>
      <c r="F820" s="2"/>
      <c r="G820" s="2"/>
      <c r="H820" s="2"/>
    </row>
    <row r="821" spans="5:8">
      <c r="E821" s="2"/>
      <c r="F821" s="2"/>
      <c r="G821" s="2"/>
      <c r="H821" s="2"/>
    </row>
    <row r="822" spans="5:8">
      <c r="E822" s="2"/>
      <c r="F822" s="2"/>
      <c r="G822" s="2"/>
      <c r="H822" s="2"/>
    </row>
    <row r="823" spans="5:8">
      <c r="E823" s="2"/>
      <c r="F823" s="2"/>
      <c r="G823" s="2"/>
      <c r="H823" s="2"/>
    </row>
    <row r="824" spans="5:8">
      <c r="E824" s="4"/>
      <c r="F824" s="4"/>
      <c r="G824" s="4"/>
      <c r="H824" s="4"/>
    </row>
    <row r="825" spans="5:8">
      <c r="E825" s="2"/>
      <c r="F825" s="2"/>
      <c r="G825" s="2"/>
      <c r="H825" s="2"/>
    </row>
    <row r="826" spans="5:8">
      <c r="E826" s="2"/>
      <c r="F826" s="2"/>
      <c r="G826" s="2"/>
      <c r="H826" s="2"/>
    </row>
    <row r="827" spans="5:8">
      <c r="E827" s="2"/>
      <c r="F827" s="2"/>
      <c r="G827" s="2"/>
      <c r="H827" s="2"/>
    </row>
    <row r="828" spans="5:8">
      <c r="E828" s="2"/>
      <c r="F828" s="2"/>
      <c r="G828" s="2"/>
      <c r="H828" s="2"/>
    </row>
    <row r="829" spans="5:8">
      <c r="E829" s="4"/>
      <c r="F829" s="4"/>
      <c r="G829" s="4"/>
      <c r="H829" s="4"/>
    </row>
    <row r="830" spans="5:8">
      <c r="E830" s="2"/>
      <c r="F830" s="2"/>
      <c r="G830" s="2"/>
      <c r="H830" s="2"/>
    </row>
    <row r="831" spans="5:8">
      <c r="E831" s="2"/>
      <c r="F831" s="2"/>
      <c r="G831" s="2"/>
      <c r="H831" s="2"/>
    </row>
    <row r="832" spans="5:8">
      <c r="E832" s="2"/>
      <c r="F832" s="2"/>
      <c r="G832" s="2"/>
      <c r="H832" s="2"/>
    </row>
    <row r="833" spans="5:8">
      <c r="E833" s="4"/>
      <c r="F833" s="4"/>
      <c r="G833" s="4"/>
      <c r="H833" s="4"/>
    </row>
    <row r="834" spans="5:8">
      <c r="E834" s="2"/>
      <c r="F834" s="2"/>
      <c r="G834" s="2"/>
      <c r="H834" s="2"/>
    </row>
    <row r="835" spans="5:8">
      <c r="E835" s="2"/>
      <c r="F835" s="2"/>
      <c r="G835" s="2"/>
      <c r="H835" s="2"/>
    </row>
    <row r="836" spans="5:8">
      <c r="E836" s="4"/>
      <c r="F836" s="4"/>
      <c r="G836" s="4"/>
      <c r="H836" s="4"/>
    </row>
    <row r="837" spans="5:8">
      <c r="E837" s="2"/>
      <c r="F837" s="2"/>
      <c r="G837" s="2"/>
      <c r="H837" s="2"/>
    </row>
    <row r="838" spans="5:8">
      <c r="E838" s="2"/>
      <c r="F838" s="2"/>
      <c r="G838" s="2"/>
      <c r="H838" s="2"/>
    </row>
    <row r="839" spans="5:8">
      <c r="E839" s="2"/>
      <c r="F839" s="2"/>
      <c r="G839" s="2"/>
      <c r="H839" s="2"/>
    </row>
    <row r="840" spans="5:8">
      <c r="E840" s="4"/>
      <c r="F840" s="4"/>
      <c r="G840" s="4"/>
      <c r="H840" s="4"/>
    </row>
    <row r="841" spans="5:8">
      <c r="E841" s="2"/>
      <c r="F841" s="2"/>
      <c r="G841" s="2"/>
      <c r="H841" s="2"/>
    </row>
    <row r="842" spans="5:8">
      <c r="E842" s="2"/>
      <c r="F842" s="2"/>
      <c r="G842" s="2"/>
      <c r="H842" s="2"/>
    </row>
    <row r="843" spans="5:8">
      <c r="E843" s="4"/>
      <c r="F843" s="4"/>
      <c r="G843" s="4"/>
      <c r="H843" s="4"/>
    </row>
    <row r="844" spans="5:8">
      <c r="E844" s="2"/>
      <c r="F844" s="2"/>
      <c r="G844" s="2"/>
      <c r="H844" s="2"/>
    </row>
    <row r="845" spans="5:8">
      <c r="E845" s="2"/>
      <c r="F845" s="2"/>
      <c r="G845" s="2"/>
      <c r="H845" s="2"/>
    </row>
    <row r="846" spans="5:8">
      <c r="E846" s="2"/>
      <c r="F846" s="2"/>
      <c r="G846" s="2"/>
      <c r="H846" s="2"/>
    </row>
    <row r="847" spans="5:8">
      <c r="E847" s="2"/>
      <c r="F847" s="2"/>
      <c r="G847" s="2"/>
      <c r="H847" s="2"/>
    </row>
    <row r="848" spans="5:8">
      <c r="E848" s="4"/>
      <c r="F848" s="4"/>
      <c r="G848" s="4"/>
      <c r="H848" s="4"/>
    </row>
    <row r="849" spans="5:8">
      <c r="E849" s="2"/>
      <c r="F849" s="2"/>
      <c r="G849" s="2"/>
      <c r="H849" s="2"/>
    </row>
    <row r="850" spans="5:8">
      <c r="E850" s="2"/>
      <c r="F850" s="2"/>
      <c r="G850" s="2"/>
      <c r="H850" s="2"/>
    </row>
    <row r="851" spans="5:8">
      <c r="E851" s="2"/>
      <c r="F851" s="2"/>
      <c r="G851" s="2"/>
      <c r="H851" s="2"/>
    </row>
    <row r="852" spans="5:8">
      <c r="E852" s="2"/>
      <c r="F852" s="2"/>
      <c r="G852" s="2"/>
      <c r="H852" s="2"/>
    </row>
    <row r="853" spans="5:8">
      <c r="E853" s="2"/>
      <c r="F853" s="2"/>
      <c r="G853" s="2"/>
      <c r="H853" s="2"/>
    </row>
    <row r="854" spans="5:8">
      <c r="E854" s="2"/>
      <c r="F854" s="2"/>
      <c r="G854" s="2"/>
      <c r="H854" s="2"/>
    </row>
    <row r="855" spans="5:8">
      <c r="E855" s="2"/>
      <c r="F855" s="2"/>
      <c r="G855" s="2"/>
      <c r="H855" s="2"/>
    </row>
    <row r="856" spans="5:8">
      <c r="E856" s="2"/>
      <c r="F856" s="2"/>
      <c r="G856" s="2"/>
      <c r="H856" s="2"/>
    </row>
    <row r="857" spans="5:8">
      <c r="E857" s="2"/>
      <c r="F857" s="2"/>
      <c r="G857" s="2"/>
      <c r="H857" s="2"/>
    </row>
    <row r="858" spans="5:8">
      <c r="E858" s="2"/>
      <c r="F858" s="2"/>
      <c r="G858" s="2"/>
      <c r="H858" s="2"/>
    </row>
    <row r="859" spans="5:8">
      <c r="E859" s="2"/>
      <c r="F859" s="2"/>
      <c r="G859" s="2"/>
      <c r="H859" s="2"/>
    </row>
    <row r="860" spans="5:8">
      <c r="E860" s="2"/>
      <c r="F860" s="2"/>
      <c r="G860" s="2"/>
      <c r="H860" s="2"/>
    </row>
    <row r="861" spans="5:8">
      <c r="E861" s="2"/>
      <c r="F861" s="2"/>
      <c r="G861" s="2"/>
      <c r="H861" s="2"/>
    </row>
    <row r="862" spans="5:8">
      <c r="E862" s="4"/>
      <c r="F862" s="4"/>
      <c r="G862" s="4"/>
      <c r="H862" s="4"/>
    </row>
    <row r="863" spans="5:8">
      <c r="E863" s="2"/>
      <c r="F863" s="2"/>
      <c r="G863" s="2"/>
      <c r="H863" s="2"/>
    </row>
    <row r="864" spans="5:8">
      <c r="E864" s="2"/>
      <c r="F864" s="2"/>
      <c r="G864" s="2"/>
      <c r="H864" s="2"/>
    </row>
    <row r="865" spans="5:8">
      <c r="E865" s="2"/>
      <c r="F865" s="2"/>
      <c r="G865" s="2"/>
      <c r="H865" s="2"/>
    </row>
    <row r="866" spans="5:8">
      <c r="E866" s="2"/>
      <c r="F866" s="2"/>
      <c r="G866" s="2"/>
      <c r="H866" s="2"/>
    </row>
    <row r="867" spans="5:8">
      <c r="E867" s="2"/>
      <c r="F867" s="2"/>
      <c r="G867" s="2"/>
      <c r="H867" s="2"/>
    </row>
    <row r="868" spans="5:8">
      <c r="E868" s="4"/>
      <c r="F868" s="4"/>
      <c r="G868" s="4"/>
      <c r="H868" s="4"/>
    </row>
    <row r="869" spans="5:8">
      <c r="E869" s="2"/>
      <c r="F869" s="2"/>
      <c r="G869" s="2"/>
      <c r="H869" s="2"/>
    </row>
    <row r="870" spans="5:8">
      <c r="E870" s="2"/>
      <c r="F870" s="2"/>
      <c r="G870" s="2"/>
      <c r="H870" s="2"/>
    </row>
    <row r="871" spans="5:8">
      <c r="E871" s="2"/>
      <c r="F871" s="2"/>
      <c r="G871" s="2"/>
      <c r="H871" s="2"/>
    </row>
    <row r="872" spans="5:8">
      <c r="E872" s="4"/>
      <c r="F872" s="4"/>
      <c r="G872" s="4"/>
      <c r="H872" s="4"/>
    </row>
    <row r="873" spans="5:8">
      <c r="E873" s="4"/>
      <c r="F873" s="4"/>
      <c r="G873" s="4"/>
      <c r="H873" s="4"/>
    </row>
    <row r="874" spans="5:8">
      <c r="E874" s="2"/>
      <c r="F874" s="2"/>
      <c r="G874" s="2"/>
      <c r="H874" s="2"/>
    </row>
    <row r="875" spans="5:8">
      <c r="E875" s="2"/>
      <c r="F875" s="2"/>
      <c r="G875" s="2"/>
      <c r="H875" s="2"/>
    </row>
    <row r="876" spans="5:8">
      <c r="E876" s="2"/>
      <c r="F876" s="2"/>
      <c r="G876" s="2"/>
      <c r="H876" s="2"/>
    </row>
    <row r="877" spans="5:8">
      <c r="E877" s="4"/>
      <c r="F877" s="4"/>
      <c r="G877" s="4"/>
      <c r="H877" s="4"/>
    </row>
    <row r="878" spans="5:8">
      <c r="E878" s="2"/>
      <c r="F878" s="2"/>
      <c r="G878" s="2"/>
      <c r="H878" s="2"/>
    </row>
    <row r="879" spans="5:8">
      <c r="E879" s="2"/>
      <c r="F879" s="2"/>
      <c r="G879" s="2"/>
      <c r="H879" s="2"/>
    </row>
    <row r="880" spans="5:8">
      <c r="E880" s="2"/>
      <c r="F880" s="2"/>
      <c r="G880" s="2"/>
      <c r="H880" s="2"/>
    </row>
    <row r="881" spans="5:8">
      <c r="E881" s="2"/>
      <c r="F881" s="2"/>
      <c r="G881" s="2"/>
      <c r="H881" s="2"/>
    </row>
    <row r="882" spans="5:8">
      <c r="E882" s="2"/>
      <c r="F882" s="2"/>
      <c r="G882" s="2"/>
      <c r="H882" s="2"/>
    </row>
    <row r="883" spans="5:8">
      <c r="E883" s="2"/>
      <c r="F883" s="2"/>
      <c r="G883" s="2"/>
      <c r="H883" s="2"/>
    </row>
    <row r="884" spans="5:8">
      <c r="E884" s="3"/>
      <c r="F884" s="3"/>
      <c r="G884" s="3"/>
      <c r="H884" s="3"/>
    </row>
    <row r="885" spans="5:8">
      <c r="E885" s="1"/>
      <c r="F885" s="1"/>
      <c r="G885" s="1"/>
      <c r="H885" s="1"/>
    </row>
    <row r="886" spans="5:8">
      <c r="E886" s="1"/>
      <c r="F886" s="1"/>
      <c r="G886" s="1"/>
      <c r="H886" s="1"/>
    </row>
    <row r="887" spans="5:8">
      <c r="E887" s="1"/>
      <c r="F887" s="1"/>
      <c r="G887" s="1"/>
      <c r="H887" s="1"/>
    </row>
    <row r="888" spans="5:8">
      <c r="E888" s="2"/>
      <c r="F888" s="2"/>
      <c r="G888" s="2"/>
      <c r="H888" s="2"/>
    </row>
    <row r="889" spans="5:8">
      <c r="E889" s="2"/>
      <c r="F889" s="2"/>
      <c r="G889" s="2"/>
      <c r="H889" s="2"/>
    </row>
    <row r="890" spans="5:8">
      <c r="E890" s="4"/>
      <c r="F890" s="4"/>
      <c r="G890" s="4"/>
      <c r="H890" s="4"/>
    </row>
    <row r="891" spans="5:8">
      <c r="E891" s="2"/>
      <c r="F891" s="2"/>
      <c r="G891" s="2"/>
      <c r="H891" s="2"/>
    </row>
    <row r="892" spans="5:8">
      <c r="E892" s="2"/>
      <c r="F892" s="2"/>
      <c r="G892" s="2"/>
      <c r="H892" s="2"/>
    </row>
    <row r="893" spans="5:8">
      <c r="E893" s="2"/>
      <c r="F893" s="2"/>
      <c r="G893" s="2"/>
      <c r="H893" s="2"/>
    </row>
    <row r="894" spans="5:8">
      <c r="E894" s="2"/>
      <c r="F894" s="2"/>
      <c r="G894" s="2"/>
      <c r="H894" s="2"/>
    </row>
    <row r="895" spans="5:8">
      <c r="E895" s="2"/>
      <c r="F895" s="2"/>
      <c r="G895" s="2"/>
      <c r="H895" s="2"/>
    </row>
    <row r="896" spans="5:8">
      <c r="E896" s="4"/>
      <c r="F896" s="4"/>
      <c r="G896" s="4"/>
      <c r="H896" s="4"/>
    </row>
    <row r="897" spans="5:8">
      <c r="E897" s="2"/>
      <c r="F897" s="2">
        <v>34</v>
      </c>
      <c r="G897" s="2">
        <v>30</v>
      </c>
      <c r="H897" s="2">
        <v>29</v>
      </c>
    </row>
    <row r="898" spans="5:8">
      <c r="E898" s="2"/>
      <c r="F898" s="2">
        <v>30</v>
      </c>
      <c r="G898" s="2">
        <v>31</v>
      </c>
      <c r="H898" s="2">
        <v>43</v>
      </c>
    </row>
    <row r="899" spans="5:8">
      <c r="E899" s="2"/>
      <c r="F899" s="2">
        <v>115</v>
      </c>
      <c r="G899" s="2">
        <v>114</v>
      </c>
      <c r="H899" s="2">
        <v>94</v>
      </c>
    </row>
    <row r="900" spans="5:8">
      <c r="E900" s="2"/>
      <c r="F900" s="2">
        <v>117</v>
      </c>
      <c r="G900" s="2">
        <v>123</v>
      </c>
      <c r="H900" s="2">
        <v>123</v>
      </c>
    </row>
    <row r="901" spans="5:8">
      <c r="E901" s="2"/>
      <c r="F901" s="2">
        <v>192</v>
      </c>
      <c r="G901" s="2">
        <v>198</v>
      </c>
      <c r="H901" s="2">
        <v>167</v>
      </c>
    </row>
  </sheetData>
  <sortState ref="A2:D134">
    <sortCondition descending="1" ref="D1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data</vt:lpstr>
      <vt:lpstr>křivka</vt:lpstr>
      <vt:lpstr>1869</vt:lpstr>
      <vt:lpstr>1880</vt:lpstr>
      <vt:lpstr>1890</vt:lpstr>
      <vt:lpstr>1900</vt:lpstr>
      <vt:lpstr>1910</vt:lpstr>
      <vt:lpstr>1921</vt:lpstr>
      <vt:lpstr>1930</vt:lpstr>
      <vt:lpstr>1950</vt:lpstr>
      <vt:lpstr>1961</vt:lpstr>
      <vt:lpstr>1970</vt:lpstr>
      <vt:lpstr>1980</vt:lpstr>
      <vt:lpstr>1991</vt:lpstr>
      <vt:lpstr>2001</vt:lpstr>
      <vt:lpstr>2011</vt:lpstr>
      <vt:lpstr>List1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2012-04-14T18:00:08Z</dcterms:modified>
</cp:coreProperties>
</file>